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135" windowWidth="12120" windowHeight="9090" activeTab="1"/>
  </bookViews>
  <sheets>
    <sheet name="A" sheetId="1" r:id="rId1"/>
    <sheet name="B" sheetId="2" r:id="rId2"/>
  </sheets>
  <definedNames>
    <definedName name="_xlnm.Print_Area" localSheetId="0">'A'!$A$1:$U$84</definedName>
  </definedNames>
  <calcPr fullCalcOnLoad="1"/>
</workbook>
</file>

<file path=xl/sharedStrings.xml><?xml version="1.0" encoding="utf-8"?>
<sst xmlns="http://schemas.openxmlformats.org/spreadsheetml/2006/main" count="249" uniqueCount="193">
  <si>
    <t>Statewide Summary of Reported Activity</t>
  </si>
  <si>
    <t>C R I M I N A L  D O C K E T</t>
  </si>
  <si>
    <t>Murder</t>
  </si>
  <si>
    <t>Assault</t>
  </si>
  <si>
    <t>Sexual</t>
  </si>
  <si>
    <t>Drug</t>
  </si>
  <si>
    <t>Sale or</t>
  </si>
  <si>
    <t>All</t>
  </si>
  <si>
    <t>Capital</t>
  </si>
  <si>
    <t>Man-</t>
  </si>
  <si>
    <t>of an</t>
  </si>
  <si>
    <t>Auto</t>
  </si>
  <si>
    <t>Manu-</t>
  </si>
  <si>
    <t>Felony</t>
  </si>
  <si>
    <t>Other</t>
  </si>
  <si>
    <t>Misde-</t>
  </si>
  <si>
    <t>Total</t>
  </si>
  <si>
    <t>Cases on Docket:</t>
  </si>
  <si>
    <t>slaughter</t>
  </si>
  <si>
    <t>Adult</t>
  </si>
  <si>
    <t>of Child</t>
  </si>
  <si>
    <t>Robbery</t>
  </si>
  <si>
    <t>Burglary</t>
  </si>
  <si>
    <t>Theft</t>
  </si>
  <si>
    <t>Arson</t>
  </si>
  <si>
    <t>facture</t>
  </si>
  <si>
    <t>D.W.I.</t>
  </si>
  <si>
    <t>meanors</t>
  </si>
  <si>
    <t>Cases</t>
  </si>
  <si>
    <t>Docket Adjustments</t>
  </si>
  <si>
    <t>Cases Filed by Indictment</t>
  </si>
  <si>
    <t>Cases Filed by Information</t>
  </si>
  <si>
    <t>Other Cases Reaching Docket:</t>
  </si>
  <si>
    <t xml:space="preserve">All Other Cases </t>
  </si>
  <si>
    <t xml:space="preserve"> </t>
  </si>
  <si>
    <t>Total Cases on Docket</t>
  </si>
  <si>
    <t>Dispositions:</t>
  </si>
  <si>
    <t>Convictions:</t>
  </si>
  <si>
    <t>Not Guilty Plea - No Jury</t>
  </si>
  <si>
    <t>Guilty Plea - Jury Verdict</t>
  </si>
  <si>
    <t>Not Guilty Plea - Jury Verdict</t>
  </si>
  <si>
    <t>Total Convictions</t>
  </si>
  <si>
    <t>Placed on Deferred Adjudication</t>
  </si>
  <si>
    <t>Acquittals:</t>
  </si>
  <si>
    <t>Non-Jury Trial</t>
  </si>
  <si>
    <t>Jury Verdict</t>
  </si>
  <si>
    <t>Directed Verdict or JNOV</t>
  </si>
  <si>
    <t>Total Acquittals</t>
  </si>
  <si>
    <t>Dismissals:</t>
  </si>
  <si>
    <t>Insufficient Evidence</t>
  </si>
  <si>
    <t>Conviction in Another Case</t>
  </si>
  <si>
    <t>Speedy Trial Act Limitation</t>
  </si>
  <si>
    <t>Case Refiled</t>
  </si>
  <si>
    <t>Defendant Unapprehended</t>
  </si>
  <si>
    <t>Defendant Granted Immunity</t>
  </si>
  <si>
    <t>Other Dismissals</t>
  </si>
  <si>
    <t>Total Dismissals</t>
  </si>
  <si>
    <t>Transfers:</t>
  </si>
  <si>
    <t>On Change of Venue</t>
  </si>
  <si>
    <t>To County Court</t>
  </si>
  <si>
    <t>Other Dispositions:</t>
  </si>
  <si>
    <t>Placed on Shock Probation</t>
  </si>
  <si>
    <t>Motion to Revoke Granted</t>
  </si>
  <si>
    <t>Motion to Revoke Denied</t>
  </si>
  <si>
    <t>Total Dispositions</t>
  </si>
  <si>
    <t>Cases - Unapprehended Defendants</t>
  </si>
  <si>
    <t>Lesser Offense Convictions</t>
  </si>
  <si>
    <t>Additional Court Activity:</t>
  </si>
  <si>
    <t>Jury Panels Examined</t>
  </si>
  <si>
    <t>60 Days</t>
  </si>
  <si>
    <t>Over 120</t>
  </si>
  <si>
    <t>or Less</t>
  </si>
  <si>
    <t>Days</t>
  </si>
  <si>
    <t>Number of Cases</t>
  </si>
  <si>
    <t>C I V I L   D O C K E T</t>
  </si>
  <si>
    <t>Injury or</t>
  </si>
  <si>
    <t>Damage</t>
  </si>
  <si>
    <t>Accounts,</t>
  </si>
  <si>
    <t>Involving</t>
  </si>
  <si>
    <t>Workers'</t>
  </si>
  <si>
    <t>Contracts</t>
  </si>
  <si>
    <t>Recip-</t>
  </si>
  <si>
    <t>Family</t>
  </si>
  <si>
    <t>Motor</t>
  </si>
  <si>
    <t>Compen-</t>
  </si>
  <si>
    <t>Tax</t>
  </si>
  <si>
    <t>Condem-</t>
  </si>
  <si>
    <t>and</t>
  </si>
  <si>
    <t>rocals</t>
  </si>
  <si>
    <t>Law</t>
  </si>
  <si>
    <t>Civil</t>
  </si>
  <si>
    <t>Vehicle</t>
  </si>
  <si>
    <t>sation</t>
  </si>
  <si>
    <t>nation</t>
  </si>
  <si>
    <t>Notes</t>
  </si>
  <si>
    <t>(U/FSA)</t>
  </si>
  <si>
    <t>Divorce</t>
  </si>
  <si>
    <t>Matters</t>
  </si>
  <si>
    <t>New Cases Filed</t>
  </si>
  <si>
    <t>Other Reaching Docket:</t>
  </si>
  <si>
    <t>Show Causes Added</t>
  </si>
  <si>
    <t>Other Cases Added</t>
  </si>
  <si>
    <t>Change of Venue Transfers</t>
  </si>
  <si>
    <t>Default Judgments</t>
  </si>
  <si>
    <t>Agreed Judgments</t>
  </si>
  <si>
    <t>Summary Judgments</t>
  </si>
  <si>
    <t>Final Judgments:</t>
  </si>
  <si>
    <t>After Trial - No Jury</t>
  </si>
  <si>
    <t>By Jury Verdicts</t>
  </si>
  <si>
    <t>By Directed Verdicts</t>
  </si>
  <si>
    <t>Dismissed Want Prosecution</t>
  </si>
  <si>
    <t>Dismissed by Plaintiff</t>
  </si>
  <si>
    <t>Show Causes Disposed</t>
  </si>
  <si>
    <t>Other Dispositions</t>
  </si>
  <si>
    <t>Court Jury Activity:</t>
  </si>
  <si>
    <t>Jury Fee Paid/Oath</t>
  </si>
  <si>
    <t>Jury Panel Examined</t>
  </si>
  <si>
    <t>Jury Sworn Evid. Presented</t>
  </si>
  <si>
    <t>3 Months</t>
  </si>
  <si>
    <t>Over 18</t>
  </si>
  <si>
    <t>Months</t>
  </si>
  <si>
    <t>J U V E N I L E  D O C K E T</t>
  </si>
  <si>
    <t>Findings of Delinquent</t>
  </si>
  <si>
    <t>CINS</t>
  </si>
  <si>
    <t>Delin</t>
  </si>
  <si>
    <t>Placed on Probation:</t>
  </si>
  <si>
    <t xml:space="preserve">      Under Parental Care</t>
  </si>
  <si>
    <t>New Petitions Filed</t>
  </si>
  <si>
    <t xml:space="preserve">      Under Foster Care</t>
  </si>
  <si>
    <t xml:space="preserve">      Residential Facility</t>
  </si>
  <si>
    <t>Committed to TYC</t>
  </si>
  <si>
    <t>Total on Docket</t>
  </si>
  <si>
    <t>Trials by Judge</t>
  </si>
  <si>
    <t>Trials by Jury</t>
  </si>
  <si>
    <t>Other Juvenile Court Activity:</t>
  </si>
  <si>
    <t>Detention Hearings</t>
  </si>
  <si>
    <t>Directed Verdicts</t>
  </si>
  <si>
    <t>Probation Revoked</t>
  </si>
  <si>
    <t>Continue on Probation</t>
  </si>
  <si>
    <t>Attorneys Appointed</t>
  </si>
  <si>
    <t>O T H E R  P R O C E E D I N G S</t>
  </si>
  <si>
    <t>Post-Conviction</t>
  </si>
  <si>
    <t>Contempt, Extradition</t>
  </si>
  <si>
    <t>Bond</t>
  </si>
  <si>
    <t>Writs of</t>
  </si>
  <si>
    <t>and Other Separately</t>
  </si>
  <si>
    <t>Forfeiture</t>
  </si>
  <si>
    <t>Habeas Corpus</t>
  </si>
  <si>
    <t>Docketed Proceedings</t>
  </si>
  <si>
    <t>Proceedings</t>
  </si>
  <si>
    <t>Total Added</t>
  </si>
  <si>
    <t>Total Disposed</t>
  </si>
  <si>
    <t>For the Year Ended August 31, 2002</t>
  </si>
  <si>
    <t>Cases Pending  09/01/01</t>
  </si>
  <si>
    <t>Cases Pending  8/31/02</t>
  </si>
  <si>
    <t>Cases Pending  9/01/01</t>
  </si>
  <si>
    <t>Pending  9/01/01</t>
  </si>
  <si>
    <t>Pending  8/31/02</t>
  </si>
  <si>
    <t>Murder or</t>
  </si>
  <si>
    <t>Voluntary</t>
  </si>
  <si>
    <t>Indecency</t>
  </si>
  <si>
    <t>with or</t>
  </si>
  <si>
    <t>Assault or</t>
  </si>
  <si>
    <t>Attempted</t>
  </si>
  <si>
    <t>Other than</t>
  </si>
  <si>
    <t>Conduct or CINS:</t>
  </si>
  <si>
    <t>Hearing to Modify Order</t>
  </si>
  <si>
    <t>Change of Venue Transfer</t>
  </si>
  <si>
    <t>Dismissed &amp; Other Dispositions</t>
  </si>
  <si>
    <t>Motion to Revoke Probation Filed</t>
  </si>
  <si>
    <t>Finding of Delinquent Conduct/CINS:</t>
  </si>
  <si>
    <t>Finding of No Delinquent Conduct/CINS:</t>
  </si>
  <si>
    <t>Final Judgment Without Disp.</t>
  </si>
  <si>
    <t>Disposed:</t>
  </si>
  <si>
    <t xml:space="preserve">Age of Cases </t>
  </si>
  <si>
    <t>3 to 6</t>
  </si>
  <si>
    <t>6 to 12</t>
  </si>
  <si>
    <t>12 to 18</t>
  </si>
  <si>
    <t>TOTAL</t>
  </si>
  <si>
    <t>61 to 90</t>
  </si>
  <si>
    <t>91 to 120</t>
  </si>
  <si>
    <t>Jury Sworn &amp; Evidence Presented</t>
  </si>
  <si>
    <t>Cases in Which Attorney Appointed</t>
  </si>
  <si>
    <t xml:space="preserve">Death Sentence </t>
  </si>
  <si>
    <t>Life Sentence</t>
  </si>
  <si>
    <t>Shock Probation Returned from TDCJ/ID</t>
  </si>
  <si>
    <t>All Other Dispositions</t>
  </si>
  <si>
    <t>Sentences Assessed (no. of cases):</t>
  </si>
  <si>
    <t>Possess.</t>
  </si>
  <si>
    <t>Child Certified for Adult Crim. Court</t>
  </si>
  <si>
    <t>Guilty Pleas or Nolo Contendere</t>
  </si>
  <si>
    <t>Motions to Revoke Probation Filed</t>
  </si>
  <si>
    <t>Transfers from Other Counties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</si>
</sst>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2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70">
    <xf numFmtId="3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Continuous"/>
    </xf>
    <xf numFmtId="3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6" fillId="2" borderId="0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/>
    </xf>
    <xf numFmtId="3" fontId="4" fillId="2" borderId="0" xfId="0" applyNumberFormat="1" applyFont="1" applyFill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left" indent="1"/>
    </xf>
    <xf numFmtId="3" fontId="9" fillId="0" borderId="2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11" fillId="0" borderId="0" xfId="0" applyNumberFormat="1" applyFont="1" applyAlignment="1">
      <alignment horizontal="centerContinuous"/>
    </xf>
    <xf numFmtId="3" fontId="4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 horizontal="centerContinuous"/>
    </xf>
    <xf numFmtId="3" fontId="4" fillId="2" borderId="4" xfId="0" applyNumberFormat="1" applyFont="1" applyFill="1" applyBorder="1" applyAlignment="1">
      <alignment horizontal="centerContinuous"/>
    </xf>
    <xf numFmtId="3" fontId="5" fillId="2" borderId="5" xfId="0" applyNumberFormat="1" applyFont="1" applyFill="1" applyBorder="1" applyAlignment="1">
      <alignment horizontal="centerContinuous" vertical="center"/>
    </xf>
    <xf numFmtId="3" fontId="4" fillId="2" borderId="5" xfId="0" applyNumberFormat="1" applyFont="1" applyFill="1" applyBorder="1" applyAlignment="1">
      <alignment horizontal="centerContinuous"/>
    </xf>
    <xf numFmtId="3" fontId="4" fillId="2" borderId="6" xfId="0" applyNumberFormat="1" applyFont="1" applyFill="1" applyBorder="1" applyAlignment="1">
      <alignment horizontal="centerContinuous"/>
    </xf>
    <xf numFmtId="3" fontId="4" fillId="0" borderId="7" xfId="0" applyNumberFormat="1" applyFont="1" applyBorder="1" applyAlignment="1">
      <alignment/>
    </xf>
    <xf numFmtId="3" fontId="6" fillId="2" borderId="8" xfId="0" applyNumberFormat="1" applyFont="1" applyFill="1" applyBorder="1" applyAlignment="1">
      <alignment horizontal="right"/>
    </xf>
    <xf numFmtId="3" fontId="4" fillId="0" borderId="9" xfId="0" applyNumberFormat="1" applyFont="1" applyBorder="1" applyAlignment="1">
      <alignment/>
    </xf>
    <xf numFmtId="3" fontId="4" fillId="2" borderId="1" xfId="0" applyNumberFormat="1" applyFont="1" applyFill="1" applyBorder="1" applyAlignment="1">
      <alignment/>
    </xf>
    <xf numFmtId="3" fontId="4" fillId="2" borderId="10" xfId="0" applyNumberFormat="1" applyFont="1" applyFill="1" applyBorder="1" applyAlignment="1">
      <alignment/>
    </xf>
    <xf numFmtId="3" fontId="4" fillId="2" borderId="8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left" indent="1"/>
    </xf>
    <xf numFmtId="3" fontId="6" fillId="0" borderId="0" xfId="0" applyNumberFormat="1" applyFont="1" applyBorder="1" applyAlignment="1">
      <alignment horizontal="left" indent="1"/>
    </xf>
    <xf numFmtId="3" fontId="6" fillId="2" borderId="8" xfId="0" applyNumberFormat="1" applyFont="1" applyFill="1" applyBorder="1" applyAlignment="1">
      <alignment/>
    </xf>
    <xf numFmtId="3" fontId="4" fillId="0" borderId="8" xfId="0" applyNumberFormat="1" applyFont="1" applyBorder="1" applyAlignment="1">
      <alignment/>
    </xf>
    <xf numFmtId="3" fontId="6" fillId="0" borderId="0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 horizontal="center"/>
    </xf>
    <xf numFmtId="3" fontId="10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left" indent="4"/>
    </xf>
    <xf numFmtId="3" fontId="4" fillId="0" borderId="0" xfId="0" applyNumberFormat="1" applyFont="1" applyBorder="1" applyAlignment="1">
      <alignment horizontal="left" indent="4"/>
    </xf>
    <xf numFmtId="3" fontId="8" fillId="0" borderId="0" xfId="0" applyNumberFormat="1" applyFont="1" applyBorder="1" applyAlignment="1">
      <alignment horizontal="left" indent="4"/>
    </xf>
    <xf numFmtId="3" fontId="4" fillId="0" borderId="0" xfId="0" applyFont="1" applyBorder="1" applyAlignment="1">
      <alignment horizontal="left" indent="4"/>
    </xf>
    <xf numFmtId="3" fontId="6" fillId="0" borderId="0" xfId="0" applyNumberFormat="1" applyFont="1" applyBorder="1" applyAlignment="1">
      <alignment horizontal="left" indent="3"/>
    </xf>
    <xf numFmtId="3" fontId="4" fillId="0" borderId="0" xfId="0" applyNumberFormat="1" applyFont="1" applyBorder="1" applyAlignment="1">
      <alignment horizontal="left" indent="3"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6" fillId="0" borderId="8" xfId="0" applyNumberFormat="1" applyFont="1" applyBorder="1" applyAlignment="1">
      <alignment horizontal="right"/>
    </xf>
    <xf numFmtId="3" fontId="4" fillId="2" borderId="0" xfId="0" applyFont="1" applyFill="1" applyBorder="1" applyAlignment="1">
      <alignment/>
    </xf>
    <xf numFmtId="3" fontId="6" fillId="0" borderId="1" xfId="0" applyNumberFormat="1" applyFont="1" applyBorder="1" applyAlignment="1">
      <alignment/>
    </xf>
    <xf numFmtId="3" fontId="6" fillId="2" borderId="1" xfId="0" applyNumberFormat="1" applyFont="1" applyFill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4" fillId="0" borderId="13" xfId="0" applyNumberFormat="1" applyFont="1" applyFill="1" applyBorder="1" applyAlignment="1">
      <alignment/>
    </xf>
    <xf numFmtId="3" fontId="4" fillId="0" borderId="0" xfId="0" applyNumberFormat="1" applyFont="1" applyBorder="1" applyAlignment="1">
      <alignment horizontal="left"/>
    </xf>
    <xf numFmtId="3" fontId="4" fillId="0" borderId="14" xfId="0" applyNumberFormat="1" applyFont="1" applyBorder="1" applyAlignment="1">
      <alignment/>
    </xf>
    <xf numFmtId="3" fontId="4" fillId="2" borderId="2" xfId="0" applyNumberFormat="1" applyFont="1" applyFill="1" applyBorder="1" applyAlignment="1">
      <alignment/>
    </xf>
    <xf numFmtId="3" fontId="4" fillId="0" borderId="15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2" borderId="2" xfId="0" applyNumberFormat="1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3" fontId="4" fillId="2" borderId="15" xfId="0" applyNumberFormat="1" applyFont="1" applyFill="1" applyBorder="1" applyAlignment="1">
      <alignment/>
    </xf>
    <xf numFmtId="3" fontId="5" fillId="2" borderId="4" xfId="0" applyNumberFormat="1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center" vertical="center"/>
    </xf>
    <xf numFmtId="3" fontId="5" fillId="2" borderId="6" xfId="0" applyNumberFormat="1" applyFont="1" applyFill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5"/>
  <sheetViews>
    <sheetView showOutlineSymbols="0" view="pageBreakPreview" zoomScale="75" zoomScaleNormal="50" zoomScaleSheetLayoutView="75" workbookViewId="0" topLeftCell="A61">
      <selection activeCell="C3" sqref="C3"/>
    </sheetView>
  </sheetViews>
  <sheetFormatPr defaultColWidth="11.21484375" defaultRowHeight="15"/>
  <cols>
    <col min="1" max="1" width="1.77734375" style="3" customWidth="1"/>
    <col min="2" max="3" width="3.77734375" style="3" customWidth="1"/>
    <col min="4" max="4" width="27.3359375" style="3" customWidth="1"/>
    <col min="5" max="5" width="8.99609375" style="3" customWidth="1"/>
    <col min="6" max="7" width="10.5546875" style="3" customWidth="1"/>
    <col min="8" max="8" width="9.4453125" style="3" customWidth="1"/>
    <col min="9" max="9" width="10.10546875" style="3" customWidth="1"/>
    <col min="10" max="11" width="9.77734375" style="3" customWidth="1"/>
    <col min="12" max="12" width="8.88671875" style="3" customWidth="1"/>
    <col min="13" max="13" width="8.6640625" style="3" customWidth="1"/>
    <col min="14" max="15" width="8.88671875" style="3" customWidth="1"/>
    <col min="16" max="16" width="9.99609375" style="3" customWidth="1"/>
    <col min="17" max="18" width="8.88671875" style="3" customWidth="1"/>
    <col min="19" max="19" width="9.77734375" style="3" customWidth="1"/>
    <col min="20" max="20" width="8.88671875" style="3" customWidth="1"/>
    <col min="21" max="21" width="1.77734375" style="3" customWidth="1"/>
    <col min="22" max="16384" width="11.21484375" style="3" customWidth="1"/>
  </cols>
  <sheetData>
    <row r="1" spans="1:22" ht="33">
      <c r="A1" s="1"/>
      <c r="B1" s="2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"/>
      <c r="V1" s="1"/>
    </row>
    <row r="2" spans="1:22" ht="33">
      <c r="A2" s="1"/>
      <c r="B2" s="22" t="s">
        <v>152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"/>
      <c r="V2" s="1"/>
    </row>
    <row r="3" spans="1:22" ht="21.75" customHeight="1">
      <c r="A3" s="1"/>
      <c r="B3" s="2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"/>
      <c r="V3" s="1"/>
    </row>
    <row r="4" spans="1:22" ht="12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33" customHeight="1">
      <c r="A5" s="25"/>
      <c r="B5" s="26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8"/>
      <c r="V5" s="4"/>
    </row>
    <row r="6" spans="1:22" ht="27.75" customHeight="1">
      <c r="A6" s="31"/>
      <c r="B6" s="4"/>
      <c r="C6" s="4"/>
      <c r="D6" s="4"/>
      <c r="E6" s="5"/>
      <c r="F6" s="14"/>
      <c r="G6" s="5"/>
      <c r="H6" s="6"/>
      <c r="I6" s="5" t="s">
        <v>160</v>
      </c>
      <c r="J6" s="6"/>
      <c r="K6" s="5"/>
      <c r="L6" s="6"/>
      <c r="M6" s="5"/>
      <c r="N6" s="6"/>
      <c r="O6" s="5"/>
      <c r="P6" s="6"/>
      <c r="Q6" s="5"/>
      <c r="R6" s="6"/>
      <c r="S6" s="5"/>
      <c r="T6" s="6"/>
      <c r="U6" s="52"/>
      <c r="V6" s="4"/>
    </row>
    <row r="7" spans="1:22" ht="15.75">
      <c r="A7" s="29"/>
      <c r="B7" s="4"/>
      <c r="C7" s="4"/>
      <c r="D7" s="4"/>
      <c r="E7" s="5"/>
      <c r="F7" s="6" t="s">
        <v>158</v>
      </c>
      <c r="G7" s="53"/>
      <c r="H7" s="6" t="s">
        <v>4</v>
      </c>
      <c r="I7" s="5" t="s">
        <v>161</v>
      </c>
      <c r="J7" s="6"/>
      <c r="K7" s="5"/>
      <c r="L7" s="6"/>
      <c r="M7" s="5"/>
      <c r="N7" s="6"/>
      <c r="O7" s="5" t="s">
        <v>5</v>
      </c>
      <c r="P7" s="6"/>
      <c r="Q7" s="5"/>
      <c r="R7" s="6"/>
      <c r="S7" s="5"/>
      <c r="T7" s="6"/>
      <c r="U7" s="52"/>
      <c r="V7" s="4"/>
    </row>
    <row r="8" spans="1:22" ht="15.75">
      <c r="A8" s="29"/>
      <c r="B8" s="4"/>
      <c r="C8" s="4"/>
      <c r="D8" s="4"/>
      <c r="E8" s="5"/>
      <c r="F8" s="6" t="s">
        <v>159</v>
      </c>
      <c r="G8" s="5" t="s">
        <v>162</v>
      </c>
      <c r="H8" s="6" t="s">
        <v>3</v>
      </c>
      <c r="I8" s="5" t="s">
        <v>4</v>
      </c>
      <c r="J8" s="6"/>
      <c r="K8" s="5"/>
      <c r="L8" s="6"/>
      <c r="M8" s="5"/>
      <c r="N8" s="6"/>
      <c r="O8" s="5" t="s">
        <v>6</v>
      </c>
      <c r="P8" s="14"/>
      <c r="Q8" s="5"/>
      <c r="R8" s="6"/>
      <c r="S8" s="5" t="s">
        <v>7</v>
      </c>
      <c r="T8" s="6"/>
      <c r="U8" s="52"/>
      <c r="V8" s="4"/>
    </row>
    <row r="9" spans="1:22" ht="15.75">
      <c r="A9" s="29"/>
      <c r="B9" s="4"/>
      <c r="C9" s="4"/>
      <c r="D9" s="4"/>
      <c r="E9" s="5" t="s">
        <v>8</v>
      </c>
      <c r="F9" s="6" t="s">
        <v>9</v>
      </c>
      <c r="G9" s="5" t="s">
        <v>163</v>
      </c>
      <c r="H9" s="6" t="s">
        <v>10</v>
      </c>
      <c r="I9" s="5" t="s">
        <v>3</v>
      </c>
      <c r="J9" s="6"/>
      <c r="K9" s="5"/>
      <c r="L9" s="6"/>
      <c r="M9" s="5" t="s">
        <v>11</v>
      </c>
      <c r="N9" s="6"/>
      <c r="O9" s="5" t="s">
        <v>12</v>
      </c>
      <c r="P9" s="6" t="s">
        <v>5</v>
      </c>
      <c r="Q9" s="5" t="s">
        <v>13</v>
      </c>
      <c r="R9" s="6" t="s">
        <v>14</v>
      </c>
      <c r="S9" s="5" t="s">
        <v>15</v>
      </c>
      <c r="T9" s="6" t="s">
        <v>16</v>
      </c>
      <c r="U9" s="52"/>
      <c r="V9" s="4"/>
    </row>
    <row r="10" spans="1:22" ht="15.75">
      <c r="A10" s="29"/>
      <c r="B10" s="21" t="s">
        <v>17</v>
      </c>
      <c r="C10" s="4"/>
      <c r="D10" s="4"/>
      <c r="E10" s="5" t="s">
        <v>2</v>
      </c>
      <c r="F10" s="6" t="s">
        <v>18</v>
      </c>
      <c r="G10" s="5" t="s">
        <v>2</v>
      </c>
      <c r="H10" s="6" t="s">
        <v>19</v>
      </c>
      <c r="I10" s="5" t="s">
        <v>20</v>
      </c>
      <c r="J10" s="6" t="s">
        <v>21</v>
      </c>
      <c r="K10" s="5" t="s">
        <v>22</v>
      </c>
      <c r="L10" s="6" t="s">
        <v>23</v>
      </c>
      <c r="M10" s="5" t="s">
        <v>23</v>
      </c>
      <c r="N10" s="6" t="s">
        <v>24</v>
      </c>
      <c r="O10" s="5" t="s">
        <v>25</v>
      </c>
      <c r="P10" s="6" t="s">
        <v>188</v>
      </c>
      <c r="Q10" s="5" t="s">
        <v>26</v>
      </c>
      <c r="R10" s="6" t="s">
        <v>13</v>
      </c>
      <c r="S10" s="5" t="s">
        <v>27</v>
      </c>
      <c r="T10" s="6" t="s">
        <v>28</v>
      </c>
      <c r="U10" s="52"/>
      <c r="V10" s="4"/>
    </row>
    <row r="11" spans="1:22" ht="10.5" customHeight="1">
      <c r="A11" s="31"/>
      <c r="B11" s="54"/>
      <c r="C11" s="9"/>
      <c r="D11" s="9"/>
      <c r="E11" s="55"/>
      <c r="F11" s="56"/>
      <c r="G11" s="55"/>
      <c r="H11" s="56"/>
      <c r="I11" s="55"/>
      <c r="J11" s="56"/>
      <c r="K11" s="55"/>
      <c r="L11" s="56"/>
      <c r="M11" s="55"/>
      <c r="N11" s="56"/>
      <c r="O11" s="55"/>
      <c r="P11" s="56"/>
      <c r="Q11" s="55"/>
      <c r="R11" s="56"/>
      <c r="S11" s="55"/>
      <c r="T11" s="56"/>
      <c r="U11" s="57"/>
      <c r="V11" s="4"/>
    </row>
    <row r="12" spans="1:22" ht="15.75">
      <c r="A12" s="29"/>
      <c r="B12" s="21" t="s">
        <v>153</v>
      </c>
      <c r="C12" s="4"/>
      <c r="D12" s="4"/>
      <c r="E12" s="19">
        <v>782</v>
      </c>
      <c r="F12" s="21">
        <v>2454</v>
      </c>
      <c r="G12" s="19">
        <v>14752</v>
      </c>
      <c r="H12" s="21">
        <v>2175</v>
      </c>
      <c r="I12" s="19">
        <v>8369</v>
      </c>
      <c r="J12" s="21">
        <v>6529</v>
      </c>
      <c r="K12" s="19">
        <v>17250</v>
      </c>
      <c r="L12" s="21">
        <v>22586</v>
      </c>
      <c r="M12" s="19">
        <v>5675</v>
      </c>
      <c r="N12" s="21">
        <v>951</v>
      </c>
      <c r="O12" s="19">
        <v>16595</v>
      </c>
      <c r="P12" s="21">
        <v>38253</v>
      </c>
      <c r="Q12" s="19">
        <v>10619</v>
      </c>
      <c r="R12" s="21">
        <v>39000</v>
      </c>
      <c r="S12" s="19">
        <v>5888</v>
      </c>
      <c r="T12" s="21">
        <f>SUM(E12:S12)</f>
        <v>191878</v>
      </c>
      <c r="U12" s="39"/>
      <c r="V12" s="4"/>
    </row>
    <row r="13" spans="1:22" ht="15.75">
      <c r="A13" s="29"/>
      <c r="B13" s="15" t="s">
        <v>29</v>
      </c>
      <c r="C13" s="4"/>
      <c r="D13" s="4"/>
      <c r="E13" s="8">
        <v>-38</v>
      </c>
      <c r="F13" s="4">
        <v>28</v>
      </c>
      <c r="G13" s="8">
        <v>-145</v>
      </c>
      <c r="H13" s="4">
        <v>43</v>
      </c>
      <c r="I13" s="8">
        <v>30</v>
      </c>
      <c r="J13" s="4">
        <v>-88</v>
      </c>
      <c r="K13" s="8">
        <v>-180</v>
      </c>
      <c r="L13" s="4">
        <v>-206</v>
      </c>
      <c r="M13" s="8">
        <v>72</v>
      </c>
      <c r="N13" s="4">
        <v>-17</v>
      </c>
      <c r="O13" s="8">
        <v>-215</v>
      </c>
      <c r="P13" s="4">
        <v>-26</v>
      </c>
      <c r="Q13" s="8">
        <v>-37</v>
      </c>
      <c r="R13" s="4">
        <v>-351</v>
      </c>
      <c r="S13" s="8">
        <v>44</v>
      </c>
      <c r="T13" s="4">
        <f>SUM(E13:S13)</f>
        <v>-1086</v>
      </c>
      <c r="U13" s="39"/>
      <c r="V13" s="4"/>
    </row>
    <row r="14" spans="1:22" ht="15.75">
      <c r="A14" s="29"/>
      <c r="B14" s="4" t="s">
        <v>30</v>
      </c>
      <c r="C14" s="4"/>
      <c r="D14" s="4"/>
      <c r="E14" s="8">
        <v>359</v>
      </c>
      <c r="F14" s="4">
        <v>1001</v>
      </c>
      <c r="G14" s="8">
        <v>13076</v>
      </c>
      <c r="H14" s="4">
        <v>1381</v>
      </c>
      <c r="I14" s="8">
        <v>5091</v>
      </c>
      <c r="J14" s="4">
        <v>6430</v>
      </c>
      <c r="K14" s="8">
        <v>11065</v>
      </c>
      <c r="L14" s="4">
        <v>13408</v>
      </c>
      <c r="M14" s="8">
        <v>4054</v>
      </c>
      <c r="N14" s="4">
        <v>674</v>
      </c>
      <c r="O14" s="8">
        <v>13338</v>
      </c>
      <c r="P14" s="4">
        <v>27374</v>
      </c>
      <c r="Q14" s="8">
        <v>7790</v>
      </c>
      <c r="R14" s="4">
        <v>37315</v>
      </c>
      <c r="S14" s="8">
        <v>693</v>
      </c>
      <c r="T14" s="4">
        <f>SUM(E14:S14)</f>
        <v>143049</v>
      </c>
      <c r="U14" s="39"/>
      <c r="V14" s="4"/>
    </row>
    <row r="15" spans="1:22" ht="15.75">
      <c r="A15" s="29"/>
      <c r="B15" s="4" t="s">
        <v>31</v>
      </c>
      <c r="C15" s="4"/>
      <c r="D15" s="4"/>
      <c r="E15" s="8">
        <v>2</v>
      </c>
      <c r="F15" s="4">
        <v>21</v>
      </c>
      <c r="G15" s="8">
        <v>1312</v>
      </c>
      <c r="H15" s="4">
        <v>41</v>
      </c>
      <c r="I15" s="8">
        <v>209</v>
      </c>
      <c r="J15" s="4">
        <v>429</v>
      </c>
      <c r="K15" s="8">
        <v>1647</v>
      </c>
      <c r="L15" s="4">
        <v>1940</v>
      </c>
      <c r="M15" s="8">
        <v>1168</v>
      </c>
      <c r="N15" s="4">
        <v>80</v>
      </c>
      <c r="O15" s="8">
        <v>2774</v>
      </c>
      <c r="P15" s="4">
        <v>7961</v>
      </c>
      <c r="Q15" s="8">
        <v>789</v>
      </c>
      <c r="R15" s="4">
        <v>4909</v>
      </c>
      <c r="S15" s="8">
        <v>3424</v>
      </c>
      <c r="T15" s="4">
        <f>SUM(E15:S15)</f>
        <v>26706</v>
      </c>
      <c r="U15" s="39"/>
      <c r="V15" s="4"/>
    </row>
    <row r="16" spans="1:22" ht="15.75">
      <c r="A16" s="29"/>
      <c r="B16" s="4" t="s">
        <v>32</v>
      </c>
      <c r="C16" s="4"/>
      <c r="D16" s="4"/>
      <c r="E16" s="8"/>
      <c r="F16" s="14"/>
      <c r="G16" s="8"/>
      <c r="H16" s="4"/>
      <c r="I16" s="8"/>
      <c r="J16" s="4"/>
      <c r="K16" s="8"/>
      <c r="L16" s="4"/>
      <c r="M16" s="8"/>
      <c r="N16" s="4"/>
      <c r="O16" s="8"/>
      <c r="P16" s="4"/>
      <c r="Q16" s="8"/>
      <c r="R16" s="4"/>
      <c r="S16" s="8"/>
      <c r="T16" s="4"/>
      <c r="U16" s="39"/>
      <c r="V16" s="4"/>
    </row>
    <row r="17" spans="1:22" ht="15.75">
      <c r="A17" s="29"/>
      <c r="B17" s="36" t="s">
        <v>169</v>
      </c>
      <c r="C17" s="14"/>
      <c r="D17" s="4"/>
      <c r="E17" s="8">
        <v>15</v>
      </c>
      <c r="F17" s="4">
        <v>151</v>
      </c>
      <c r="G17" s="8">
        <v>4256</v>
      </c>
      <c r="H17" s="4">
        <v>334</v>
      </c>
      <c r="I17" s="8">
        <v>1442</v>
      </c>
      <c r="J17" s="4">
        <v>1767</v>
      </c>
      <c r="K17" s="8">
        <v>6432</v>
      </c>
      <c r="L17" s="4">
        <v>4809</v>
      </c>
      <c r="M17" s="8">
        <v>1682</v>
      </c>
      <c r="N17" s="4">
        <v>357</v>
      </c>
      <c r="O17" s="8">
        <v>5729</v>
      </c>
      <c r="P17" s="4">
        <v>12459</v>
      </c>
      <c r="Q17" s="8">
        <v>3226</v>
      </c>
      <c r="R17" s="4">
        <v>11175</v>
      </c>
      <c r="S17" s="8">
        <v>891</v>
      </c>
      <c r="T17" s="4">
        <f>SUM(E17:S17)</f>
        <v>54725</v>
      </c>
      <c r="U17" s="39"/>
      <c r="V17" s="4"/>
    </row>
    <row r="18" spans="1:22" ht="15.75">
      <c r="A18" s="29"/>
      <c r="B18" s="36" t="s">
        <v>185</v>
      </c>
      <c r="C18" s="14"/>
      <c r="D18" s="4"/>
      <c r="E18" s="8">
        <v>0</v>
      </c>
      <c r="F18" s="4">
        <v>7</v>
      </c>
      <c r="G18" s="8">
        <v>105</v>
      </c>
      <c r="H18" s="4">
        <v>9</v>
      </c>
      <c r="I18" s="8">
        <v>29</v>
      </c>
      <c r="J18" s="4">
        <v>95</v>
      </c>
      <c r="K18" s="8">
        <v>191</v>
      </c>
      <c r="L18" s="4">
        <v>64</v>
      </c>
      <c r="M18" s="8">
        <v>7</v>
      </c>
      <c r="N18" s="4">
        <v>12</v>
      </c>
      <c r="O18" s="8">
        <v>227</v>
      </c>
      <c r="P18" s="4">
        <v>163</v>
      </c>
      <c r="Q18" s="8">
        <v>166</v>
      </c>
      <c r="R18" s="4">
        <v>209</v>
      </c>
      <c r="S18" s="8">
        <v>0</v>
      </c>
      <c r="T18" s="4">
        <f>SUM(E18:S18)</f>
        <v>1284</v>
      </c>
      <c r="U18" s="39"/>
      <c r="V18" s="4"/>
    </row>
    <row r="19" spans="1:22" ht="15.75">
      <c r="A19" s="29"/>
      <c r="B19" s="36" t="s">
        <v>192</v>
      </c>
      <c r="C19" s="14"/>
      <c r="D19" s="4"/>
      <c r="E19" s="8">
        <v>3</v>
      </c>
      <c r="F19" s="4">
        <v>1</v>
      </c>
      <c r="G19" s="8">
        <v>1</v>
      </c>
      <c r="H19" s="4">
        <v>0</v>
      </c>
      <c r="I19" s="8">
        <v>2</v>
      </c>
      <c r="J19" s="4">
        <v>0</v>
      </c>
      <c r="K19" s="8">
        <v>0</v>
      </c>
      <c r="L19" s="4">
        <v>0</v>
      </c>
      <c r="M19" s="8">
        <v>0</v>
      </c>
      <c r="N19" s="4">
        <v>0</v>
      </c>
      <c r="O19" s="8">
        <v>1</v>
      </c>
      <c r="P19" s="4">
        <v>3</v>
      </c>
      <c r="Q19" s="8">
        <v>1</v>
      </c>
      <c r="R19" s="4">
        <v>3</v>
      </c>
      <c r="S19" s="8">
        <v>0</v>
      </c>
      <c r="T19" s="4">
        <f>SUM(E19:S19)</f>
        <v>15</v>
      </c>
      <c r="U19" s="39"/>
      <c r="V19" s="4"/>
    </row>
    <row r="20" spans="1:22" ht="15.75">
      <c r="A20" s="29"/>
      <c r="B20" s="36" t="s">
        <v>33</v>
      </c>
      <c r="C20" s="14"/>
      <c r="D20" s="4"/>
      <c r="E20" s="8">
        <v>10</v>
      </c>
      <c r="F20" s="4">
        <v>43</v>
      </c>
      <c r="G20" s="8">
        <v>353</v>
      </c>
      <c r="H20" s="4">
        <v>26</v>
      </c>
      <c r="I20" s="8">
        <v>110</v>
      </c>
      <c r="J20" s="4">
        <v>165</v>
      </c>
      <c r="K20" s="8">
        <v>345</v>
      </c>
      <c r="L20" s="4">
        <v>187</v>
      </c>
      <c r="M20" s="8">
        <v>72</v>
      </c>
      <c r="N20" s="4">
        <v>25</v>
      </c>
      <c r="O20" s="8">
        <v>377</v>
      </c>
      <c r="P20" s="4">
        <v>909</v>
      </c>
      <c r="Q20" s="8">
        <v>108</v>
      </c>
      <c r="R20" s="4">
        <v>844</v>
      </c>
      <c r="S20" s="8">
        <v>52</v>
      </c>
      <c r="T20" s="4">
        <f>SUM(E20:S20)</f>
        <v>3626</v>
      </c>
      <c r="U20" s="39"/>
      <c r="V20" s="4"/>
    </row>
    <row r="21" spans="1:22" ht="6" customHeight="1">
      <c r="A21" s="29"/>
      <c r="B21" s="4"/>
      <c r="C21" s="4"/>
      <c r="D21" s="4"/>
      <c r="E21" s="32" t="s">
        <v>34</v>
      </c>
      <c r="F21" s="9"/>
      <c r="G21" s="32"/>
      <c r="H21" s="9"/>
      <c r="I21" s="32"/>
      <c r="J21" s="9"/>
      <c r="K21" s="32"/>
      <c r="L21" s="9"/>
      <c r="M21" s="32"/>
      <c r="N21" s="9"/>
      <c r="O21" s="32"/>
      <c r="P21" s="9"/>
      <c r="Q21" s="32"/>
      <c r="R21" s="9"/>
      <c r="S21" s="32"/>
      <c r="T21" s="9"/>
      <c r="U21" s="49"/>
      <c r="V21" s="4"/>
    </row>
    <row r="22" spans="1:22" ht="15.75">
      <c r="A22" s="29"/>
      <c r="B22" s="21" t="s">
        <v>35</v>
      </c>
      <c r="C22" s="4"/>
      <c r="D22" s="4"/>
      <c r="E22" s="19">
        <f>SUM(E12:E20)</f>
        <v>1133</v>
      </c>
      <c r="F22" s="21">
        <f>SUM(F12:F20)</f>
        <v>3706</v>
      </c>
      <c r="G22" s="19">
        <f aca="true" t="shared" si="0" ref="G22:S22">SUM(G12:G20)</f>
        <v>33710</v>
      </c>
      <c r="H22" s="21">
        <f t="shared" si="0"/>
        <v>4009</v>
      </c>
      <c r="I22" s="19">
        <f t="shared" si="0"/>
        <v>15282</v>
      </c>
      <c r="J22" s="21">
        <f t="shared" si="0"/>
        <v>15327</v>
      </c>
      <c r="K22" s="19">
        <f t="shared" si="0"/>
        <v>36750</v>
      </c>
      <c r="L22" s="21">
        <f t="shared" si="0"/>
        <v>42788</v>
      </c>
      <c r="M22" s="19">
        <f t="shared" si="0"/>
        <v>12730</v>
      </c>
      <c r="N22" s="21">
        <f t="shared" si="0"/>
        <v>2082</v>
      </c>
      <c r="O22" s="19">
        <f t="shared" si="0"/>
        <v>38826</v>
      </c>
      <c r="P22" s="21">
        <f t="shared" si="0"/>
        <v>87096</v>
      </c>
      <c r="Q22" s="19">
        <f t="shared" si="0"/>
        <v>22662</v>
      </c>
      <c r="R22" s="21">
        <f t="shared" si="0"/>
        <v>93104</v>
      </c>
      <c r="S22" s="19">
        <f t="shared" si="0"/>
        <v>10992</v>
      </c>
      <c r="T22" s="21">
        <f>SUM(E22:S22)</f>
        <v>420197</v>
      </c>
      <c r="U22" s="39"/>
      <c r="V22" s="4"/>
    </row>
    <row r="23" spans="1:22" ht="15.75">
      <c r="A23" s="29"/>
      <c r="B23" s="4"/>
      <c r="C23" s="4"/>
      <c r="D23" s="4"/>
      <c r="E23" s="8"/>
      <c r="F23" s="4"/>
      <c r="G23" s="8"/>
      <c r="H23" s="4"/>
      <c r="I23" s="8"/>
      <c r="J23" s="4"/>
      <c r="K23" s="8"/>
      <c r="L23" s="4"/>
      <c r="M23" s="8"/>
      <c r="N23" s="4"/>
      <c r="O23" s="8"/>
      <c r="P23" s="4"/>
      <c r="Q23" s="8"/>
      <c r="R23" s="4"/>
      <c r="S23" s="8"/>
      <c r="T23" s="4"/>
      <c r="U23" s="39"/>
      <c r="V23" s="4"/>
    </row>
    <row r="24" spans="1:22" ht="15.75">
      <c r="A24" s="29"/>
      <c r="B24" s="4"/>
      <c r="C24" s="4"/>
      <c r="D24" s="4"/>
      <c r="E24" s="8"/>
      <c r="F24" s="4"/>
      <c r="G24" s="8"/>
      <c r="H24" s="4"/>
      <c r="I24" s="8"/>
      <c r="J24" s="4"/>
      <c r="K24" s="8"/>
      <c r="L24" s="4"/>
      <c r="M24" s="8"/>
      <c r="N24" s="4"/>
      <c r="O24" s="8"/>
      <c r="P24" s="4"/>
      <c r="Q24" s="8"/>
      <c r="R24" s="4"/>
      <c r="S24" s="8"/>
      <c r="T24" s="4"/>
      <c r="U24" s="39"/>
      <c r="V24" s="4"/>
    </row>
    <row r="25" spans="1:22" ht="15.75">
      <c r="A25" s="29"/>
      <c r="B25" s="21" t="s">
        <v>36</v>
      </c>
      <c r="C25" s="4"/>
      <c r="D25" s="4"/>
      <c r="E25" s="8"/>
      <c r="F25" s="4"/>
      <c r="G25" s="8"/>
      <c r="H25" s="4"/>
      <c r="I25" s="8"/>
      <c r="J25" s="4"/>
      <c r="K25" s="8"/>
      <c r="L25" s="4"/>
      <c r="M25" s="8"/>
      <c r="N25" s="4"/>
      <c r="O25" s="8"/>
      <c r="P25" s="4"/>
      <c r="Q25" s="8"/>
      <c r="R25" s="4"/>
      <c r="S25" s="8"/>
      <c r="T25" s="4"/>
      <c r="U25" s="39"/>
      <c r="V25" s="4"/>
    </row>
    <row r="26" spans="1:22" ht="8.25" customHeight="1">
      <c r="A26" s="29"/>
      <c r="B26" s="4"/>
      <c r="C26" s="4"/>
      <c r="D26" s="4"/>
      <c r="E26" s="8"/>
      <c r="F26" s="4"/>
      <c r="G26" s="8"/>
      <c r="H26" s="4"/>
      <c r="I26" s="8"/>
      <c r="J26" s="4"/>
      <c r="K26" s="8"/>
      <c r="L26" s="4"/>
      <c r="M26" s="8"/>
      <c r="N26" s="4"/>
      <c r="O26" s="8"/>
      <c r="P26" s="4"/>
      <c r="Q26" s="8"/>
      <c r="R26" s="4"/>
      <c r="S26" s="8"/>
      <c r="T26" s="4"/>
      <c r="U26" s="39"/>
      <c r="V26" s="4"/>
    </row>
    <row r="27" spans="1:22" ht="15.75">
      <c r="A27" s="29"/>
      <c r="B27" s="4"/>
      <c r="C27" s="4" t="s">
        <v>37</v>
      </c>
      <c r="D27" s="4"/>
      <c r="E27" s="8"/>
      <c r="F27" s="4"/>
      <c r="G27" s="8"/>
      <c r="H27" s="4"/>
      <c r="I27" s="8"/>
      <c r="J27" s="4"/>
      <c r="K27" s="8"/>
      <c r="L27" s="4"/>
      <c r="M27" s="8"/>
      <c r="N27" s="4"/>
      <c r="O27" s="8"/>
      <c r="P27" s="4"/>
      <c r="Q27" s="8"/>
      <c r="R27" s="4"/>
      <c r="S27" s="8"/>
      <c r="T27" s="4"/>
      <c r="U27" s="39"/>
      <c r="V27" s="4"/>
    </row>
    <row r="28" spans="1:22" ht="15.75">
      <c r="A28" s="29"/>
      <c r="B28" s="4"/>
      <c r="C28" s="4"/>
      <c r="D28" s="35" t="s">
        <v>190</v>
      </c>
      <c r="E28" s="8">
        <v>114</v>
      </c>
      <c r="F28" s="4">
        <v>424</v>
      </c>
      <c r="G28" s="8">
        <v>6150</v>
      </c>
      <c r="H28" s="4">
        <v>431</v>
      </c>
      <c r="I28" s="8">
        <v>1765</v>
      </c>
      <c r="J28" s="4">
        <v>3990</v>
      </c>
      <c r="K28" s="8">
        <v>7177</v>
      </c>
      <c r="L28" s="4">
        <v>7813</v>
      </c>
      <c r="M28" s="8">
        <v>3149</v>
      </c>
      <c r="N28" s="4">
        <v>360</v>
      </c>
      <c r="O28" s="8">
        <v>10019</v>
      </c>
      <c r="P28" s="4">
        <v>19123</v>
      </c>
      <c r="Q28" s="8">
        <v>7622</v>
      </c>
      <c r="R28" s="4">
        <v>18985</v>
      </c>
      <c r="S28" s="8">
        <v>2159</v>
      </c>
      <c r="T28" s="4">
        <f>SUM(E28:S28)</f>
        <v>89281</v>
      </c>
      <c r="U28" s="39"/>
      <c r="V28" s="4"/>
    </row>
    <row r="29" spans="1:22" ht="15.75">
      <c r="A29" s="29"/>
      <c r="B29" s="4"/>
      <c r="C29" s="4"/>
      <c r="D29" s="35" t="s">
        <v>38</v>
      </c>
      <c r="E29" s="8">
        <v>2</v>
      </c>
      <c r="F29" s="4">
        <v>9</v>
      </c>
      <c r="G29" s="8">
        <v>78</v>
      </c>
      <c r="H29" s="4">
        <v>7</v>
      </c>
      <c r="I29" s="8">
        <v>21</v>
      </c>
      <c r="J29" s="4">
        <v>28</v>
      </c>
      <c r="K29" s="8">
        <v>47</v>
      </c>
      <c r="L29" s="4">
        <v>32</v>
      </c>
      <c r="M29" s="8">
        <v>21</v>
      </c>
      <c r="N29" s="4">
        <v>2</v>
      </c>
      <c r="O29" s="8">
        <v>51</v>
      </c>
      <c r="P29" s="4">
        <v>64</v>
      </c>
      <c r="Q29" s="8">
        <v>41</v>
      </c>
      <c r="R29" s="4">
        <v>154</v>
      </c>
      <c r="S29" s="8">
        <v>3</v>
      </c>
      <c r="T29" s="4">
        <f>SUM(E29:S29)</f>
        <v>560</v>
      </c>
      <c r="U29" s="39"/>
      <c r="V29" s="4"/>
    </row>
    <row r="30" spans="1:22" ht="15.75">
      <c r="A30" s="29"/>
      <c r="B30" s="4"/>
      <c r="C30" s="4"/>
      <c r="D30" s="35" t="s">
        <v>39</v>
      </c>
      <c r="E30" s="8">
        <v>10</v>
      </c>
      <c r="F30" s="4">
        <v>33</v>
      </c>
      <c r="G30" s="8">
        <v>54</v>
      </c>
      <c r="H30" s="4">
        <v>19</v>
      </c>
      <c r="I30" s="8">
        <v>59</v>
      </c>
      <c r="J30" s="4">
        <v>84</v>
      </c>
      <c r="K30" s="8">
        <v>31</v>
      </c>
      <c r="L30" s="4">
        <v>18</v>
      </c>
      <c r="M30" s="8">
        <v>5</v>
      </c>
      <c r="N30" s="4">
        <v>3</v>
      </c>
      <c r="O30" s="8">
        <v>62</v>
      </c>
      <c r="P30" s="4">
        <v>64</v>
      </c>
      <c r="Q30" s="8">
        <v>35</v>
      </c>
      <c r="R30" s="4">
        <v>91</v>
      </c>
      <c r="S30" s="8">
        <v>2</v>
      </c>
      <c r="T30" s="4">
        <f>SUM(E30:S30)</f>
        <v>570</v>
      </c>
      <c r="U30" s="39"/>
      <c r="V30" s="4"/>
    </row>
    <row r="31" spans="1:22" ht="15.75">
      <c r="A31" s="29"/>
      <c r="B31" s="4"/>
      <c r="C31" s="4"/>
      <c r="D31" s="35" t="s">
        <v>40</v>
      </c>
      <c r="E31" s="8">
        <v>118</v>
      </c>
      <c r="F31" s="4">
        <v>201</v>
      </c>
      <c r="G31" s="8">
        <v>344</v>
      </c>
      <c r="H31" s="4">
        <v>88</v>
      </c>
      <c r="I31" s="8">
        <v>301</v>
      </c>
      <c r="J31" s="4">
        <v>263</v>
      </c>
      <c r="K31" s="8">
        <v>122</v>
      </c>
      <c r="L31" s="4">
        <v>71</v>
      </c>
      <c r="M31" s="8">
        <v>25</v>
      </c>
      <c r="N31" s="4">
        <v>8</v>
      </c>
      <c r="O31" s="8">
        <v>227</v>
      </c>
      <c r="P31" s="4">
        <v>205</v>
      </c>
      <c r="Q31" s="8">
        <v>113</v>
      </c>
      <c r="R31" s="4">
        <v>336</v>
      </c>
      <c r="S31" s="8">
        <v>5</v>
      </c>
      <c r="T31" s="4">
        <f>SUM(E31:S31)</f>
        <v>2427</v>
      </c>
      <c r="U31" s="39"/>
      <c r="V31" s="4"/>
    </row>
    <row r="32" spans="1:22" ht="15.75">
      <c r="A32" s="29"/>
      <c r="B32" s="4"/>
      <c r="C32" s="59" t="s">
        <v>41</v>
      </c>
      <c r="D32" s="14"/>
      <c r="E32" s="32">
        <f aca="true" t="shared" si="1" ref="E32:S32">SUM(E28:E31)</f>
        <v>244</v>
      </c>
      <c r="F32" s="9">
        <f t="shared" si="1"/>
        <v>667</v>
      </c>
      <c r="G32" s="32">
        <f t="shared" si="1"/>
        <v>6626</v>
      </c>
      <c r="H32" s="9">
        <f t="shared" si="1"/>
        <v>545</v>
      </c>
      <c r="I32" s="32">
        <f t="shared" si="1"/>
        <v>2146</v>
      </c>
      <c r="J32" s="9">
        <f t="shared" si="1"/>
        <v>4365</v>
      </c>
      <c r="K32" s="32">
        <f t="shared" si="1"/>
        <v>7377</v>
      </c>
      <c r="L32" s="9">
        <f t="shared" si="1"/>
        <v>7934</v>
      </c>
      <c r="M32" s="32">
        <f t="shared" si="1"/>
        <v>3200</v>
      </c>
      <c r="N32" s="9">
        <f t="shared" si="1"/>
        <v>373</v>
      </c>
      <c r="O32" s="32">
        <f t="shared" si="1"/>
        <v>10359</v>
      </c>
      <c r="P32" s="9">
        <f t="shared" si="1"/>
        <v>19456</v>
      </c>
      <c r="Q32" s="32">
        <f t="shared" si="1"/>
        <v>7811</v>
      </c>
      <c r="R32" s="9">
        <f t="shared" si="1"/>
        <v>19566</v>
      </c>
      <c r="S32" s="32">
        <f t="shared" si="1"/>
        <v>2169</v>
      </c>
      <c r="T32" s="9">
        <f>SUM(E32:S32)</f>
        <v>92838</v>
      </c>
      <c r="U32" s="49"/>
      <c r="V32" s="4"/>
    </row>
    <row r="33" spans="1:22" ht="15.75">
      <c r="A33" s="29"/>
      <c r="B33" s="4"/>
      <c r="C33" s="4"/>
      <c r="D33" s="4"/>
      <c r="E33" s="8"/>
      <c r="F33" s="4"/>
      <c r="G33" s="8"/>
      <c r="H33" s="4"/>
      <c r="I33" s="8"/>
      <c r="J33" s="4"/>
      <c r="K33" s="8"/>
      <c r="L33" s="4"/>
      <c r="M33" s="8"/>
      <c r="N33" s="4"/>
      <c r="O33" s="8"/>
      <c r="P33" s="4"/>
      <c r="Q33" s="8"/>
      <c r="R33" s="4"/>
      <c r="S33" s="8"/>
      <c r="T33" s="4"/>
      <c r="U33" s="39"/>
      <c r="V33" s="4"/>
    </row>
    <row r="34" spans="1:22" ht="15.75">
      <c r="A34" s="29"/>
      <c r="B34" s="4"/>
      <c r="C34" s="4" t="s">
        <v>42</v>
      </c>
      <c r="D34" s="4"/>
      <c r="E34" s="8">
        <v>3</v>
      </c>
      <c r="F34" s="4">
        <v>55</v>
      </c>
      <c r="G34" s="8">
        <v>3879</v>
      </c>
      <c r="H34" s="4">
        <v>249</v>
      </c>
      <c r="I34" s="8">
        <v>1229</v>
      </c>
      <c r="J34" s="4">
        <v>1018</v>
      </c>
      <c r="K34" s="8">
        <v>3008</v>
      </c>
      <c r="L34" s="4">
        <v>3499</v>
      </c>
      <c r="M34" s="8">
        <v>917</v>
      </c>
      <c r="N34" s="4">
        <v>171</v>
      </c>
      <c r="O34" s="8">
        <v>3317</v>
      </c>
      <c r="P34" s="4">
        <v>8704</v>
      </c>
      <c r="Q34" s="8">
        <v>42</v>
      </c>
      <c r="R34" s="4">
        <v>9459</v>
      </c>
      <c r="S34" s="8">
        <v>313</v>
      </c>
      <c r="T34" s="4">
        <f>SUM(E34:S34)</f>
        <v>35863</v>
      </c>
      <c r="U34" s="39"/>
      <c r="V34" s="4"/>
    </row>
    <row r="35" spans="1:22" ht="15.75">
      <c r="A35" s="29"/>
      <c r="B35" s="4"/>
      <c r="C35" s="4"/>
      <c r="D35" s="4"/>
      <c r="E35" s="8"/>
      <c r="F35" s="4"/>
      <c r="G35" s="8"/>
      <c r="H35" s="4"/>
      <c r="I35" s="8"/>
      <c r="J35" s="4"/>
      <c r="K35" s="8"/>
      <c r="L35" s="4"/>
      <c r="M35" s="8"/>
      <c r="N35" s="4"/>
      <c r="O35" s="8"/>
      <c r="P35" s="4"/>
      <c r="Q35" s="8"/>
      <c r="R35" s="4"/>
      <c r="S35" s="8"/>
      <c r="T35" s="4"/>
      <c r="U35" s="39"/>
      <c r="V35" s="4"/>
    </row>
    <row r="36" spans="1:22" ht="15.75">
      <c r="A36" s="29"/>
      <c r="B36" s="4"/>
      <c r="C36" s="4" t="s">
        <v>43</v>
      </c>
      <c r="D36" s="4"/>
      <c r="E36" s="8"/>
      <c r="F36" s="4"/>
      <c r="G36" s="8"/>
      <c r="H36" s="4"/>
      <c r="I36" s="8"/>
      <c r="J36" s="4"/>
      <c r="K36" s="8"/>
      <c r="L36" s="4"/>
      <c r="M36" s="8"/>
      <c r="N36" s="4"/>
      <c r="O36" s="8"/>
      <c r="P36" s="4"/>
      <c r="Q36" s="8"/>
      <c r="R36" s="4"/>
      <c r="S36" s="8"/>
      <c r="T36" s="4"/>
      <c r="U36" s="39"/>
      <c r="V36" s="4"/>
    </row>
    <row r="37" spans="1:22" ht="15.75">
      <c r="A37" s="29"/>
      <c r="B37" s="4"/>
      <c r="C37" s="4"/>
      <c r="D37" s="35" t="s">
        <v>44</v>
      </c>
      <c r="E37" s="8">
        <v>0</v>
      </c>
      <c r="F37" s="4">
        <v>3</v>
      </c>
      <c r="G37" s="8">
        <v>71</v>
      </c>
      <c r="H37" s="4">
        <v>20</v>
      </c>
      <c r="I37" s="8">
        <v>15</v>
      </c>
      <c r="J37" s="4">
        <v>22</v>
      </c>
      <c r="K37" s="8">
        <v>53</v>
      </c>
      <c r="L37" s="4">
        <v>52</v>
      </c>
      <c r="M37" s="8">
        <v>18</v>
      </c>
      <c r="N37" s="4">
        <v>3</v>
      </c>
      <c r="O37" s="8">
        <v>66</v>
      </c>
      <c r="P37" s="4">
        <v>72</v>
      </c>
      <c r="Q37" s="8">
        <v>31</v>
      </c>
      <c r="R37" s="4">
        <v>161</v>
      </c>
      <c r="S37" s="8">
        <v>3</v>
      </c>
      <c r="T37" s="4">
        <f>SUM(E37:S37)</f>
        <v>590</v>
      </c>
      <c r="U37" s="39"/>
      <c r="V37" s="4"/>
    </row>
    <row r="38" spans="1:22" ht="15.75">
      <c r="A38" s="29"/>
      <c r="B38" s="4"/>
      <c r="C38" s="4"/>
      <c r="D38" s="35" t="s">
        <v>45</v>
      </c>
      <c r="E38" s="8">
        <v>7</v>
      </c>
      <c r="F38" s="4">
        <v>39</v>
      </c>
      <c r="G38" s="8">
        <v>109</v>
      </c>
      <c r="H38" s="4">
        <v>30</v>
      </c>
      <c r="I38" s="8">
        <v>107</v>
      </c>
      <c r="J38" s="4">
        <v>28</v>
      </c>
      <c r="K38" s="8">
        <v>28</v>
      </c>
      <c r="L38" s="4">
        <v>19</v>
      </c>
      <c r="M38" s="8">
        <v>8</v>
      </c>
      <c r="N38" s="4">
        <v>5</v>
      </c>
      <c r="O38" s="8">
        <v>40</v>
      </c>
      <c r="P38" s="4">
        <v>58</v>
      </c>
      <c r="Q38" s="8">
        <v>31</v>
      </c>
      <c r="R38" s="4">
        <v>132</v>
      </c>
      <c r="S38" s="8">
        <v>3</v>
      </c>
      <c r="T38" s="4">
        <f>SUM(E38:S38)</f>
        <v>644</v>
      </c>
      <c r="U38" s="39"/>
      <c r="V38" s="4"/>
    </row>
    <row r="39" spans="1:22" ht="15.75">
      <c r="A39" s="29"/>
      <c r="B39" s="4"/>
      <c r="C39" s="4"/>
      <c r="D39" s="35" t="s">
        <v>46</v>
      </c>
      <c r="E39" s="8">
        <v>0</v>
      </c>
      <c r="F39" s="4">
        <v>1</v>
      </c>
      <c r="G39" s="8">
        <v>7</v>
      </c>
      <c r="H39" s="4">
        <v>1</v>
      </c>
      <c r="I39" s="8">
        <v>3</v>
      </c>
      <c r="J39" s="4">
        <v>2</v>
      </c>
      <c r="K39" s="8">
        <v>0</v>
      </c>
      <c r="L39" s="4">
        <v>3</v>
      </c>
      <c r="M39" s="8">
        <v>3</v>
      </c>
      <c r="N39" s="4">
        <v>0</v>
      </c>
      <c r="O39" s="8">
        <v>0</v>
      </c>
      <c r="P39" s="4">
        <v>10</v>
      </c>
      <c r="Q39" s="8">
        <v>0</v>
      </c>
      <c r="R39" s="4">
        <v>16</v>
      </c>
      <c r="S39" s="8">
        <v>1</v>
      </c>
      <c r="T39" s="4">
        <f>SUM(E39:S39)</f>
        <v>47</v>
      </c>
      <c r="U39" s="39"/>
      <c r="V39" s="4"/>
    </row>
    <row r="40" spans="1:22" ht="15.75">
      <c r="A40" s="29"/>
      <c r="B40" s="4"/>
      <c r="C40" s="59" t="s">
        <v>47</v>
      </c>
      <c r="D40" s="14"/>
      <c r="E40" s="32">
        <f aca="true" t="shared" si="2" ref="E40:S40">SUM(E36:E39)</f>
        <v>7</v>
      </c>
      <c r="F40" s="9">
        <f t="shared" si="2"/>
        <v>43</v>
      </c>
      <c r="G40" s="32">
        <f t="shared" si="2"/>
        <v>187</v>
      </c>
      <c r="H40" s="9">
        <f t="shared" si="2"/>
        <v>51</v>
      </c>
      <c r="I40" s="32">
        <f t="shared" si="2"/>
        <v>125</v>
      </c>
      <c r="J40" s="9">
        <f t="shared" si="2"/>
        <v>52</v>
      </c>
      <c r="K40" s="32">
        <f t="shared" si="2"/>
        <v>81</v>
      </c>
      <c r="L40" s="9">
        <f t="shared" si="2"/>
        <v>74</v>
      </c>
      <c r="M40" s="32">
        <f t="shared" si="2"/>
        <v>29</v>
      </c>
      <c r="N40" s="9">
        <f t="shared" si="2"/>
        <v>8</v>
      </c>
      <c r="O40" s="32">
        <f t="shared" si="2"/>
        <v>106</v>
      </c>
      <c r="P40" s="9">
        <f t="shared" si="2"/>
        <v>140</v>
      </c>
      <c r="Q40" s="32">
        <f t="shared" si="2"/>
        <v>62</v>
      </c>
      <c r="R40" s="9">
        <f t="shared" si="2"/>
        <v>309</v>
      </c>
      <c r="S40" s="32">
        <f t="shared" si="2"/>
        <v>7</v>
      </c>
      <c r="T40" s="9">
        <f>SUM(E40:S40)</f>
        <v>1281</v>
      </c>
      <c r="U40" s="49"/>
      <c r="V40" s="4"/>
    </row>
    <row r="41" spans="1:22" ht="15.75">
      <c r="A41" s="29"/>
      <c r="B41" s="4"/>
      <c r="C41" s="4"/>
      <c r="D41" s="4"/>
      <c r="E41" s="8"/>
      <c r="F41" s="4"/>
      <c r="G41" s="8"/>
      <c r="H41" s="4"/>
      <c r="I41" s="8"/>
      <c r="J41" s="4"/>
      <c r="K41" s="8"/>
      <c r="L41" s="4"/>
      <c r="M41" s="8"/>
      <c r="N41" s="4"/>
      <c r="O41" s="8"/>
      <c r="P41" s="4"/>
      <c r="Q41" s="8"/>
      <c r="R41" s="4"/>
      <c r="S41" s="8"/>
      <c r="T41" s="4"/>
      <c r="U41" s="39"/>
      <c r="V41" s="4"/>
    </row>
    <row r="42" spans="1:22" ht="15.75">
      <c r="A42" s="29"/>
      <c r="B42" s="4"/>
      <c r="C42" s="4" t="s">
        <v>48</v>
      </c>
      <c r="D42" s="4"/>
      <c r="E42" s="8"/>
      <c r="F42" s="4"/>
      <c r="G42" s="8"/>
      <c r="H42" s="4"/>
      <c r="I42" s="8"/>
      <c r="J42" s="4"/>
      <c r="K42" s="8"/>
      <c r="L42" s="4"/>
      <c r="M42" s="8"/>
      <c r="N42" s="4"/>
      <c r="O42" s="8"/>
      <c r="P42" s="4"/>
      <c r="Q42" s="8"/>
      <c r="R42" s="4"/>
      <c r="S42" s="8"/>
      <c r="T42" s="4"/>
      <c r="U42" s="39"/>
      <c r="V42" s="4"/>
    </row>
    <row r="43" spans="1:22" ht="15.75">
      <c r="A43" s="29"/>
      <c r="B43" s="4"/>
      <c r="C43" s="4"/>
      <c r="D43" s="35" t="s">
        <v>49</v>
      </c>
      <c r="E43" s="8">
        <v>0</v>
      </c>
      <c r="F43" s="4">
        <v>20</v>
      </c>
      <c r="G43" s="8">
        <v>219</v>
      </c>
      <c r="H43" s="4">
        <v>27</v>
      </c>
      <c r="I43" s="8">
        <v>109</v>
      </c>
      <c r="J43" s="4">
        <v>75</v>
      </c>
      <c r="K43" s="8">
        <v>137</v>
      </c>
      <c r="L43" s="4">
        <v>222</v>
      </c>
      <c r="M43" s="8">
        <v>83</v>
      </c>
      <c r="N43" s="4">
        <v>19</v>
      </c>
      <c r="O43" s="8">
        <v>227</v>
      </c>
      <c r="P43" s="4">
        <v>651</v>
      </c>
      <c r="Q43" s="8">
        <v>69</v>
      </c>
      <c r="R43" s="4">
        <v>579</v>
      </c>
      <c r="S43" s="8">
        <v>87</v>
      </c>
      <c r="T43" s="4">
        <f aca="true" t="shared" si="3" ref="T43:T50">SUM(E43:S43)</f>
        <v>2524</v>
      </c>
      <c r="U43" s="39"/>
      <c r="V43" s="4"/>
    </row>
    <row r="44" spans="1:22" ht="15.75">
      <c r="A44" s="29"/>
      <c r="B44" s="4"/>
      <c r="C44" s="4"/>
      <c r="D44" s="35" t="s">
        <v>50</v>
      </c>
      <c r="E44" s="8">
        <v>30</v>
      </c>
      <c r="F44" s="4">
        <v>60</v>
      </c>
      <c r="G44" s="8">
        <v>771</v>
      </c>
      <c r="H44" s="4">
        <v>105</v>
      </c>
      <c r="I44" s="8">
        <v>424</v>
      </c>
      <c r="J44" s="4">
        <v>312</v>
      </c>
      <c r="K44" s="8">
        <v>614</v>
      </c>
      <c r="L44" s="4">
        <v>556</v>
      </c>
      <c r="M44" s="8">
        <v>261</v>
      </c>
      <c r="N44" s="4">
        <v>45</v>
      </c>
      <c r="O44" s="8">
        <v>610</v>
      </c>
      <c r="P44" s="4">
        <v>1309</v>
      </c>
      <c r="Q44" s="8">
        <v>156</v>
      </c>
      <c r="R44" s="4">
        <v>2336</v>
      </c>
      <c r="S44" s="8">
        <v>231</v>
      </c>
      <c r="T44" s="4">
        <f t="shared" si="3"/>
        <v>7820</v>
      </c>
      <c r="U44" s="39"/>
      <c r="V44" s="4"/>
    </row>
    <row r="45" spans="1:22" ht="15.75">
      <c r="A45" s="29"/>
      <c r="B45" s="4"/>
      <c r="C45" s="4"/>
      <c r="D45" s="35" t="s">
        <v>51</v>
      </c>
      <c r="E45" s="8">
        <v>0</v>
      </c>
      <c r="F45" s="4">
        <v>0</v>
      </c>
      <c r="G45" s="8">
        <v>1</v>
      </c>
      <c r="H45" s="4">
        <v>0</v>
      </c>
      <c r="I45" s="8">
        <v>6</v>
      </c>
      <c r="J45" s="4">
        <v>4</v>
      </c>
      <c r="K45" s="8">
        <v>4</v>
      </c>
      <c r="L45" s="4">
        <v>2</v>
      </c>
      <c r="M45" s="8">
        <v>1</v>
      </c>
      <c r="N45" s="4">
        <v>0</v>
      </c>
      <c r="O45" s="8">
        <v>1</v>
      </c>
      <c r="P45" s="4">
        <v>8</v>
      </c>
      <c r="Q45" s="8">
        <v>3</v>
      </c>
      <c r="R45" s="4">
        <v>31</v>
      </c>
      <c r="S45" s="8">
        <v>2</v>
      </c>
      <c r="T45" s="4">
        <f t="shared" si="3"/>
        <v>63</v>
      </c>
      <c r="U45" s="39"/>
      <c r="V45" s="4"/>
    </row>
    <row r="46" spans="1:22" ht="15.75">
      <c r="A46" s="29"/>
      <c r="B46" s="4"/>
      <c r="C46" s="4"/>
      <c r="D46" s="35" t="s">
        <v>52</v>
      </c>
      <c r="E46" s="8">
        <v>48</v>
      </c>
      <c r="F46" s="4">
        <v>93</v>
      </c>
      <c r="G46" s="8">
        <v>343</v>
      </c>
      <c r="H46" s="4">
        <v>71</v>
      </c>
      <c r="I46" s="8">
        <v>175</v>
      </c>
      <c r="J46" s="4">
        <v>188</v>
      </c>
      <c r="K46" s="8">
        <v>169</v>
      </c>
      <c r="L46" s="4">
        <v>185</v>
      </c>
      <c r="M46" s="8">
        <v>37</v>
      </c>
      <c r="N46" s="4">
        <v>18</v>
      </c>
      <c r="O46" s="8">
        <v>242</v>
      </c>
      <c r="P46" s="4">
        <v>267</v>
      </c>
      <c r="Q46" s="8">
        <v>128</v>
      </c>
      <c r="R46" s="4">
        <v>652</v>
      </c>
      <c r="S46" s="8">
        <v>198</v>
      </c>
      <c r="T46" s="4">
        <f t="shared" si="3"/>
        <v>2814</v>
      </c>
      <c r="U46" s="39"/>
      <c r="V46" s="4"/>
    </row>
    <row r="47" spans="1:22" ht="15.75">
      <c r="A47" s="29"/>
      <c r="B47" s="4"/>
      <c r="C47" s="4"/>
      <c r="D47" s="35" t="s">
        <v>53</v>
      </c>
      <c r="E47" s="8">
        <v>1</v>
      </c>
      <c r="F47" s="4">
        <v>1</v>
      </c>
      <c r="G47" s="8">
        <v>16</v>
      </c>
      <c r="H47" s="4">
        <v>0</v>
      </c>
      <c r="I47" s="8">
        <v>2</v>
      </c>
      <c r="J47" s="4">
        <v>1</v>
      </c>
      <c r="K47" s="8">
        <v>22</v>
      </c>
      <c r="L47" s="4">
        <v>11</v>
      </c>
      <c r="M47" s="8">
        <v>9</v>
      </c>
      <c r="N47" s="4">
        <v>2</v>
      </c>
      <c r="O47" s="8">
        <v>46</v>
      </c>
      <c r="P47" s="4">
        <v>43</v>
      </c>
      <c r="Q47" s="8">
        <v>20</v>
      </c>
      <c r="R47" s="4">
        <v>58</v>
      </c>
      <c r="S47" s="8">
        <v>22</v>
      </c>
      <c r="T47" s="4">
        <f t="shared" si="3"/>
        <v>254</v>
      </c>
      <c r="U47" s="39"/>
      <c r="V47" s="4"/>
    </row>
    <row r="48" spans="1:22" ht="15.75">
      <c r="A48" s="29"/>
      <c r="B48" s="4"/>
      <c r="C48" s="4"/>
      <c r="D48" s="35" t="s">
        <v>54</v>
      </c>
      <c r="E48" s="8">
        <v>1</v>
      </c>
      <c r="F48" s="4">
        <v>0</v>
      </c>
      <c r="G48" s="8">
        <v>1</v>
      </c>
      <c r="H48" s="4">
        <v>0</v>
      </c>
      <c r="I48" s="8">
        <v>1</v>
      </c>
      <c r="J48" s="4">
        <v>0</v>
      </c>
      <c r="K48" s="8">
        <v>4</v>
      </c>
      <c r="L48" s="4">
        <v>4</v>
      </c>
      <c r="M48" s="8">
        <v>2</v>
      </c>
      <c r="N48" s="4">
        <v>0</v>
      </c>
      <c r="O48" s="8">
        <v>3</v>
      </c>
      <c r="P48" s="4">
        <v>4</v>
      </c>
      <c r="Q48" s="8">
        <v>1</v>
      </c>
      <c r="R48" s="4">
        <v>6</v>
      </c>
      <c r="S48" s="8">
        <v>5</v>
      </c>
      <c r="T48" s="4">
        <f t="shared" si="3"/>
        <v>32</v>
      </c>
      <c r="U48" s="39"/>
      <c r="V48" s="4"/>
    </row>
    <row r="49" spans="1:22" ht="15.75">
      <c r="A49" s="29"/>
      <c r="B49" s="4"/>
      <c r="C49" s="4"/>
      <c r="D49" s="35" t="s">
        <v>55</v>
      </c>
      <c r="E49" s="8">
        <v>27</v>
      </c>
      <c r="F49" s="4">
        <v>113</v>
      </c>
      <c r="G49" s="8">
        <v>1820</v>
      </c>
      <c r="H49" s="4">
        <v>232</v>
      </c>
      <c r="I49" s="8">
        <v>655</v>
      </c>
      <c r="J49" s="4">
        <v>569</v>
      </c>
      <c r="K49" s="8">
        <v>1275</v>
      </c>
      <c r="L49" s="4">
        <v>1625</v>
      </c>
      <c r="M49" s="8">
        <v>561</v>
      </c>
      <c r="N49" s="4">
        <v>96</v>
      </c>
      <c r="O49" s="8">
        <v>1192</v>
      </c>
      <c r="P49" s="4">
        <v>2922</v>
      </c>
      <c r="Q49" s="8">
        <v>474</v>
      </c>
      <c r="R49" s="4">
        <v>4730</v>
      </c>
      <c r="S49" s="8">
        <v>470</v>
      </c>
      <c r="T49" s="4">
        <f t="shared" si="3"/>
        <v>16761</v>
      </c>
      <c r="U49" s="39"/>
      <c r="V49" s="4"/>
    </row>
    <row r="50" spans="1:22" ht="15.75">
      <c r="A50" s="29"/>
      <c r="B50" s="4"/>
      <c r="C50" s="59" t="s">
        <v>56</v>
      </c>
      <c r="D50" s="14"/>
      <c r="E50" s="32">
        <f aca="true" t="shared" si="4" ref="E50:S50">SUM(E43:E49)</f>
        <v>107</v>
      </c>
      <c r="F50" s="9">
        <f t="shared" si="4"/>
        <v>287</v>
      </c>
      <c r="G50" s="32">
        <f t="shared" si="4"/>
        <v>3171</v>
      </c>
      <c r="H50" s="9">
        <f t="shared" si="4"/>
        <v>435</v>
      </c>
      <c r="I50" s="32">
        <f t="shared" si="4"/>
        <v>1372</v>
      </c>
      <c r="J50" s="9">
        <f t="shared" si="4"/>
        <v>1149</v>
      </c>
      <c r="K50" s="32">
        <f t="shared" si="4"/>
        <v>2225</v>
      </c>
      <c r="L50" s="9">
        <f t="shared" si="4"/>
        <v>2605</v>
      </c>
      <c r="M50" s="32">
        <f t="shared" si="4"/>
        <v>954</v>
      </c>
      <c r="N50" s="9">
        <f t="shared" si="4"/>
        <v>180</v>
      </c>
      <c r="O50" s="32">
        <f t="shared" si="4"/>
        <v>2321</v>
      </c>
      <c r="P50" s="9">
        <f t="shared" si="4"/>
        <v>5204</v>
      </c>
      <c r="Q50" s="32">
        <f t="shared" si="4"/>
        <v>851</v>
      </c>
      <c r="R50" s="9">
        <f t="shared" si="4"/>
        <v>8392</v>
      </c>
      <c r="S50" s="32">
        <f t="shared" si="4"/>
        <v>1015</v>
      </c>
      <c r="T50" s="9">
        <f t="shared" si="3"/>
        <v>30268</v>
      </c>
      <c r="U50" s="49"/>
      <c r="V50" s="4"/>
    </row>
    <row r="51" spans="1:22" ht="15.75">
      <c r="A51" s="29"/>
      <c r="B51" s="4"/>
      <c r="C51" s="4"/>
      <c r="D51" s="4"/>
      <c r="E51" s="8"/>
      <c r="F51" s="4"/>
      <c r="G51" s="8"/>
      <c r="H51" s="4"/>
      <c r="I51" s="8"/>
      <c r="J51" s="4"/>
      <c r="K51" s="8"/>
      <c r="L51" s="4"/>
      <c r="M51" s="8"/>
      <c r="N51" s="4"/>
      <c r="O51" s="8"/>
      <c r="P51" s="4"/>
      <c r="Q51" s="8"/>
      <c r="R51" s="4"/>
      <c r="S51" s="8"/>
      <c r="T51" s="4"/>
      <c r="U51" s="39"/>
      <c r="V51" s="4"/>
    </row>
    <row r="52" spans="1:22" ht="15.75">
      <c r="A52" s="29"/>
      <c r="B52" s="4"/>
      <c r="C52" s="4" t="s">
        <v>57</v>
      </c>
      <c r="D52" s="4"/>
      <c r="E52" s="8"/>
      <c r="F52" s="4"/>
      <c r="G52" s="8"/>
      <c r="H52" s="4"/>
      <c r="I52" s="8"/>
      <c r="J52" s="4"/>
      <c r="K52" s="8"/>
      <c r="L52" s="4"/>
      <c r="M52" s="8"/>
      <c r="N52" s="4"/>
      <c r="O52" s="8"/>
      <c r="P52" s="4"/>
      <c r="Q52" s="8"/>
      <c r="R52" s="4"/>
      <c r="S52" s="8"/>
      <c r="T52" s="4"/>
      <c r="U52" s="39"/>
      <c r="V52" s="4"/>
    </row>
    <row r="53" spans="1:22" ht="15.75">
      <c r="A53" s="29"/>
      <c r="B53" s="4"/>
      <c r="C53" s="4"/>
      <c r="D53" s="35" t="s">
        <v>58</v>
      </c>
      <c r="E53" s="8">
        <v>5</v>
      </c>
      <c r="F53" s="4">
        <v>3</v>
      </c>
      <c r="G53" s="8">
        <v>1</v>
      </c>
      <c r="H53" s="4">
        <v>0</v>
      </c>
      <c r="I53" s="8">
        <v>1</v>
      </c>
      <c r="J53" s="4">
        <v>0</v>
      </c>
      <c r="K53" s="8">
        <v>1</v>
      </c>
      <c r="L53" s="4">
        <v>0</v>
      </c>
      <c r="M53" s="8">
        <v>0</v>
      </c>
      <c r="N53" s="4">
        <v>0</v>
      </c>
      <c r="O53" s="8">
        <v>1</v>
      </c>
      <c r="P53" s="4">
        <v>3</v>
      </c>
      <c r="Q53" s="8">
        <v>0</v>
      </c>
      <c r="R53" s="4">
        <v>4</v>
      </c>
      <c r="S53" s="8">
        <v>3</v>
      </c>
      <c r="T53" s="4">
        <f>SUM(E53:S53)</f>
        <v>22</v>
      </c>
      <c r="U53" s="39"/>
      <c r="V53" s="4"/>
    </row>
    <row r="54" spans="1:22" ht="15.75">
      <c r="A54" s="29"/>
      <c r="B54" s="4"/>
      <c r="C54" s="4"/>
      <c r="D54" s="35" t="s">
        <v>59</v>
      </c>
      <c r="E54" s="8">
        <v>0</v>
      </c>
      <c r="F54" s="4">
        <v>0</v>
      </c>
      <c r="G54" s="8">
        <v>25</v>
      </c>
      <c r="H54" s="4">
        <v>0</v>
      </c>
      <c r="I54" s="8">
        <v>3</v>
      </c>
      <c r="J54" s="4">
        <v>2</v>
      </c>
      <c r="K54" s="8">
        <v>19</v>
      </c>
      <c r="L54" s="4">
        <v>87</v>
      </c>
      <c r="M54" s="8">
        <v>4</v>
      </c>
      <c r="N54" s="4">
        <v>0</v>
      </c>
      <c r="O54" s="8">
        <v>8</v>
      </c>
      <c r="P54" s="4">
        <v>15</v>
      </c>
      <c r="Q54" s="8">
        <v>19</v>
      </c>
      <c r="R54" s="4">
        <v>236</v>
      </c>
      <c r="S54" s="8">
        <v>312</v>
      </c>
      <c r="T54" s="4">
        <f>SUM(E54:S54)</f>
        <v>730</v>
      </c>
      <c r="U54" s="39"/>
      <c r="V54" s="4"/>
    </row>
    <row r="55" spans="1:22" ht="15.75">
      <c r="A55" s="29"/>
      <c r="B55" s="4"/>
      <c r="C55" s="4"/>
      <c r="D55" s="4"/>
      <c r="E55" s="8"/>
      <c r="F55" s="4"/>
      <c r="G55" s="8"/>
      <c r="H55" s="4"/>
      <c r="I55" s="8"/>
      <c r="J55" s="4"/>
      <c r="K55" s="8"/>
      <c r="L55" s="4"/>
      <c r="M55" s="8"/>
      <c r="N55" s="4"/>
      <c r="O55" s="8"/>
      <c r="P55" s="4"/>
      <c r="Q55" s="8"/>
      <c r="R55" s="4"/>
      <c r="S55" s="8"/>
      <c r="T55" s="4"/>
      <c r="U55" s="39"/>
      <c r="V55" s="4"/>
    </row>
    <row r="56" spans="1:22" ht="15.75">
      <c r="A56" s="29"/>
      <c r="B56" s="4"/>
      <c r="C56" s="4" t="s">
        <v>60</v>
      </c>
      <c r="D56" s="4"/>
      <c r="E56" s="8"/>
      <c r="F56" s="4"/>
      <c r="G56" s="8"/>
      <c r="H56" s="4"/>
      <c r="I56" s="8"/>
      <c r="J56" s="4"/>
      <c r="K56" s="8"/>
      <c r="L56" s="4"/>
      <c r="M56" s="8"/>
      <c r="N56" s="4"/>
      <c r="O56" s="8"/>
      <c r="P56" s="4"/>
      <c r="Q56" s="8"/>
      <c r="R56" s="4"/>
      <c r="S56" s="8"/>
      <c r="T56" s="4"/>
      <c r="U56" s="39"/>
      <c r="V56" s="4"/>
    </row>
    <row r="57" spans="1:22" ht="15.75">
      <c r="A57" s="29"/>
      <c r="B57" s="4"/>
      <c r="C57" s="4"/>
      <c r="D57" s="35" t="s">
        <v>61</v>
      </c>
      <c r="E57" s="8">
        <v>0</v>
      </c>
      <c r="F57" s="4">
        <v>3</v>
      </c>
      <c r="G57" s="8">
        <v>106</v>
      </c>
      <c r="H57" s="4">
        <v>9</v>
      </c>
      <c r="I57" s="8">
        <v>34</v>
      </c>
      <c r="J57" s="4">
        <v>96</v>
      </c>
      <c r="K57" s="8">
        <v>190</v>
      </c>
      <c r="L57" s="4">
        <v>65</v>
      </c>
      <c r="M57" s="8">
        <v>9</v>
      </c>
      <c r="N57" s="4">
        <v>12</v>
      </c>
      <c r="O57" s="8">
        <v>232</v>
      </c>
      <c r="P57" s="4">
        <v>175</v>
      </c>
      <c r="Q57" s="8">
        <v>127</v>
      </c>
      <c r="R57" s="4">
        <v>213</v>
      </c>
      <c r="S57" s="8">
        <v>20</v>
      </c>
      <c r="T57" s="4">
        <f>SUM(E57:S57)</f>
        <v>1291</v>
      </c>
      <c r="U57" s="39"/>
      <c r="V57" s="4"/>
    </row>
    <row r="58" spans="1:22" ht="15.75">
      <c r="A58" s="29"/>
      <c r="B58" s="4"/>
      <c r="C58" s="4"/>
      <c r="D58" s="35" t="s">
        <v>62</v>
      </c>
      <c r="E58" s="8">
        <v>3</v>
      </c>
      <c r="F58" s="4">
        <v>71</v>
      </c>
      <c r="G58" s="8">
        <v>2012</v>
      </c>
      <c r="H58" s="4">
        <v>185</v>
      </c>
      <c r="I58" s="8">
        <v>739</v>
      </c>
      <c r="J58" s="4">
        <v>962</v>
      </c>
      <c r="K58" s="8">
        <v>3741</v>
      </c>
      <c r="L58" s="4">
        <v>2536</v>
      </c>
      <c r="M58" s="8">
        <v>1119</v>
      </c>
      <c r="N58" s="4">
        <v>147</v>
      </c>
      <c r="O58" s="8">
        <v>3589</v>
      </c>
      <c r="P58" s="4">
        <v>6212</v>
      </c>
      <c r="Q58" s="8">
        <v>1529</v>
      </c>
      <c r="R58" s="4">
        <v>5868</v>
      </c>
      <c r="S58" s="8">
        <v>548</v>
      </c>
      <c r="T58" s="4">
        <f>SUM(E58:S58)</f>
        <v>29261</v>
      </c>
      <c r="U58" s="39"/>
      <c r="V58" s="4"/>
    </row>
    <row r="59" spans="1:22" ht="15.75">
      <c r="A59" s="29"/>
      <c r="B59" s="4"/>
      <c r="C59" s="4"/>
      <c r="D59" s="35" t="s">
        <v>63</v>
      </c>
      <c r="E59" s="8">
        <v>3</v>
      </c>
      <c r="F59" s="4">
        <v>52</v>
      </c>
      <c r="G59" s="8">
        <v>1557</v>
      </c>
      <c r="H59" s="4">
        <v>95</v>
      </c>
      <c r="I59" s="8">
        <v>517</v>
      </c>
      <c r="J59" s="4">
        <v>667</v>
      </c>
      <c r="K59" s="8">
        <v>2211</v>
      </c>
      <c r="L59" s="4">
        <v>1698</v>
      </c>
      <c r="M59" s="8">
        <v>463</v>
      </c>
      <c r="N59" s="4">
        <v>138</v>
      </c>
      <c r="O59" s="8">
        <v>1406</v>
      </c>
      <c r="P59" s="4">
        <v>4702</v>
      </c>
      <c r="Q59" s="8">
        <v>1224</v>
      </c>
      <c r="R59" s="4">
        <v>4373</v>
      </c>
      <c r="S59" s="8">
        <v>205</v>
      </c>
      <c r="T59" s="4">
        <f>SUM(E59:S59)</f>
        <v>19311</v>
      </c>
      <c r="U59" s="39"/>
      <c r="V59" s="4"/>
    </row>
    <row r="60" spans="1:22" ht="15.75">
      <c r="A60" s="29"/>
      <c r="B60" s="4"/>
      <c r="C60" s="4"/>
      <c r="D60" s="35" t="s">
        <v>186</v>
      </c>
      <c r="E60" s="8">
        <v>14</v>
      </c>
      <c r="F60" s="4">
        <v>60</v>
      </c>
      <c r="G60" s="8">
        <v>574</v>
      </c>
      <c r="H60" s="4">
        <v>58</v>
      </c>
      <c r="I60" s="8">
        <v>180</v>
      </c>
      <c r="J60" s="4">
        <v>272</v>
      </c>
      <c r="K60" s="8">
        <v>670</v>
      </c>
      <c r="L60" s="4">
        <v>465</v>
      </c>
      <c r="M60" s="8">
        <v>152</v>
      </c>
      <c r="N60" s="4">
        <v>43</v>
      </c>
      <c r="O60" s="8">
        <v>668</v>
      </c>
      <c r="P60" s="4">
        <v>1764</v>
      </c>
      <c r="Q60" s="8">
        <v>261</v>
      </c>
      <c r="R60" s="4">
        <v>1660</v>
      </c>
      <c r="S60" s="8">
        <v>391</v>
      </c>
      <c r="T60" s="4">
        <f>SUM(E60:S60)</f>
        <v>7232</v>
      </c>
      <c r="U60" s="39"/>
      <c r="V60" s="4"/>
    </row>
    <row r="61" spans="1:22" ht="6" customHeight="1">
      <c r="A61" s="29"/>
      <c r="B61" s="4"/>
      <c r="C61" s="4"/>
      <c r="D61" s="4"/>
      <c r="E61" s="32" t="s">
        <v>34</v>
      </c>
      <c r="F61" s="9"/>
      <c r="G61" s="32"/>
      <c r="H61" s="9"/>
      <c r="I61" s="32"/>
      <c r="J61" s="9"/>
      <c r="K61" s="32"/>
      <c r="L61" s="9"/>
      <c r="M61" s="32"/>
      <c r="N61" s="9"/>
      <c r="O61" s="32"/>
      <c r="P61" s="9"/>
      <c r="Q61" s="32"/>
      <c r="R61" s="9"/>
      <c r="S61" s="32"/>
      <c r="T61" s="9"/>
      <c r="U61" s="49"/>
      <c r="V61" s="4"/>
    </row>
    <row r="62" spans="1:22" ht="15.75">
      <c r="A62" s="29"/>
      <c r="B62" s="4"/>
      <c r="C62" s="21" t="s">
        <v>64</v>
      </c>
      <c r="D62" s="4"/>
      <c r="E62" s="19">
        <f>SUM(E53:E60,E50,E40,E34,E32)</f>
        <v>386</v>
      </c>
      <c r="F62" s="20">
        <f aca="true" t="shared" si="5" ref="F62:S62">SUM(F53:F60,F50,F40,F34,F32)</f>
        <v>1241</v>
      </c>
      <c r="G62" s="19">
        <f t="shared" si="5"/>
        <v>18138</v>
      </c>
      <c r="H62" s="20">
        <f t="shared" si="5"/>
        <v>1627</v>
      </c>
      <c r="I62" s="19">
        <f t="shared" si="5"/>
        <v>6346</v>
      </c>
      <c r="J62" s="20">
        <f t="shared" si="5"/>
        <v>8583</v>
      </c>
      <c r="K62" s="19">
        <f t="shared" si="5"/>
        <v>19523</v>
      </c>
      <c r="L62" s="19">
        <f t="shared" si="5"/>
        <v>18963</v>
      </c>
      <c r="M62" s="19">
        <f t="shared" si="5"/>
        <v>6847</v>
      </c>
      <c r="N62" s="20">
        <f t="shared" si="5"/>
        <v>1072</v>
      </c>
      <c r="O62" s="19">
        <f t="shared" si="5"/>
        <v>22007</v>
      </c>
      <c r="P62" s="20">
        <f t="shared" si="5"/>
        <v>46375</v>
      </c>
      <c r="Q62" s="19">
        <f t="shared" si="5"/>
        <v>11926</v>
      </c>
      <c r="R62" s="20">
        <f t="shared" si="5"/>
        <v>50080</v>
      </c>
      <c r="S62" s="19">
        <f t="shared" si="5"/>
        <v>4983</v>
      </c>
      <c r="T62" s="21">
        <f>SUM(E62:S62)</f>
        <v>218097</v>
      </c>
      <c r="U62" s="39"/>
      <c r="V62" s="4"/>
    </row>
    <row r="63" spans="1:22" ht="15.75">
      <c r="A63" s="29"/>
      <c r="B63" s="4"/>
      <c r="C63" s="4"/>
      <c r="D63" s="4"/>
      <c r="E63" s="8"/>
      <c r="F63" s="4"/>
      <c r="G63" s="8"/>
      <c r="H63" s="4"/>
      <c r="I63" s="8"/>
      <c r="J63" s="4"/>
      <c r="K63" s="8"/>
      <c r="L63" s="4"/>
      <c r="M63" s="8"/>
      <c r="N63" s="4"/>
      <c r="O63" s="8"/>
      <c r="P63" s="4"/>
      <c r="Q63" s="8"/>
      <c r="R63" s="4"/>
      <c r="S63" s="8"/>
      <c r="T63" s="4"/>
      <c r="U63" s="39"/>
      <c r="V63" s="4"/>
    </row>
    <row r="64" spans="1:22" ht="15.75">
      <c r="A64" s="29"/>
      <c r="B64" s="4"/>
      <c r="C64" s="4"/>
      <c r="D64" s="4"/>
      <c r="E64" s="8"/>
      <c r="F64" s="4"/>
      <c r="G64" s="8"/>
      <c r="H64" s="4"/>
      <c r="I64" s="8"/>
      <c r="J64" s="4"/>
      <c r="K64" s="8"/>
      <c r="L64" s="4"/>
      <c r="M64" s="8"/>
      <c r="N64" s="4"/>
      <c r="O64" s="8"/>
      <c r="P64" s="4"/>
      <c r="Q64" s="8"/>
      <c r="R64" s="4"/>
      <c r="S64" s="8"/>
      <c r="T64" s="4"/>
      <c r="U64" s="39"/>
      <c r="V64" s="4"/>
    </row>
    <row r="65" spans="1:22" ht="15.75">
      <c r="A65" s="29"/>
      <c r="B65" s="21" t="s">
        <v>154</v>
      </c>
      <c r="C65" s="4"/>
      <c r="D65" s="4"/>
      <c r="E65" s="19">
        <f>(E22-E62)</f>
        <v>747</v>
      </c>
      <c r="F65" s="20">
        <f aca="true" t="shared" si="6" ref="F65:S65">(F22-F62)</f>
        <v>2465</v>
      </c>
      <c r="G65" s="19">
        <f t="shared" si="6"/>
        <v>15572</v>
      </c>
      <c r="H65" s="20">
        <f t="shared" si="6"/>
        <v>2382</v>
      </c>
      <c r="I65" s="19">
        <f t="shared" si="6"/>
        <v>8936</v>
      </c>
      <c r="J65" s="20">
        <f t="shared" si="6"/>
        <v>6744</v>
      </c>
      <c r="K65" s="19">
        <f t="shared" si="6"/>
        <v>17227</v>
      </c>
      <c r="L65" s="20">
        <f t="shared" si="6"/>
        <v>23825</v>
      </c>
      <c r="M65" s="19">
        <f t="shared" si="6"/>
        <v>5883</v>
      </c>
      <c r="N65" s="20">
        <f t="shared" si="6"/>
        <v>1010</v>
      </c>
      <c r="O65" s="19">
        <f t="shared" si="6"/>
        <v>16819</v>
      </c>
      <c r="P65" s="20">
        <f t="shared" si="6"/>
        <v>40721</v>
      </c>
      <c r="Q65" s="19">
        <f t="shared" si="6"/>
        <v>10736</v>
      </c>
      <c r="R65" s="20">
        <f t="shared" si="6"/>
        <v>43024</v>
      </c>
      <c r="S65" s="19">
        <f t="shared" si="6"/>
        <v>6009</v>
      </c>
      <c r="T65" s="21">
        <f>SUM(E65:S65)</f>
        <v>202100</v>
      </c>
      <c r="U65" s="39"/>
      <c r="V65" s="7"/>
    </row>
    <row r="66" spans="1:22" ht="15.75">
      <c r="A66" s="29"/>
      <c r="B66" s="21"/>
      <c r="C66" s="4"/>
      <c r="D66" s="4"/>
      <c r="E66" s="8"/>
      <c r="F66" s="18"/>
      <c r="G66" s="8"/>
      <c r="H66" s="18"/>
      <c r="I66" s="8"/>
      <c r="J66" s="18"/>
      <c r="K66" s="8"/>
      <c r="L66" s="18"/>
      <c r="M66" s="8"/>
      <c r="N66" s="18"/>
      <c r="O66" s="8"/>
      <c r="P66" s="18"/>
      <c r="Q66" s="8"/>
      <c r="R66" s="18"/>
      <c r="S66" s="8"/>
      <c r="T66" s="4"/>
      <c r="U66" s="39"/>
      <c r="V66" s="7"/>
    </row>
    <row r="67" spans="1:22" ht="15.75">
      <c r="A67" s="29"/>
      <c r="B67" s="21"/>
      <c r="C67" s="4"/>
      <c r="D67" s="4"/>
      <c r="E67" s="8"/>
      <c r="F67" s="18"/>
      <c r="G67" s="8"/>
      <c r="H67" s="18"/>
      <c r="I67" s="8"/>
      <c r="J67" s="18"/>
      <c r="K67" s="8"/>
      <c r="L67" s="18"/>
      <c r="M67" s="8"/>
      <c r="N67" s="18"/>
      <c r="O67" s="8"/>
      <c r="P67" s="18"/>
      <c r="Q67" s="8"/>
      <c r="R67" s="18"/>
      <c r="S67" s="8"/>
      <c r="T67" s="4"/>
      <c r="U67" s="39"/>
      <c r="V67" s="7"/>
    </row>
    <row r="68" spans="1:22" ht="15.75">
      <c r="A68" s="29"/>
      <c r="B68" s="21" t="s">
        <v>187</v>
      </c>
      <c r="C68" s="4"/>
      <c r="D68" s="4"/>
      <c r="E68" s="8"/>
      <c r="F68" s="4"/>
      <c r="G68" s="8"/>
      <c r="H68" s="4"/>
      <c r="I68" s="8"/>
      <c r="J68" s="4"/>
      <c r="K68" s="8"/>
      <c r="L68" s="4"/>
      <c r="M68" s="8"/>
      <c r="N68" s="4"/>
      <c r="O68" s="8"/>
      <c r="P68" s="4"/>
      <c r="Q68" s="8"/>
      <c r="R68" s="4"/>
      <c r="S68" s="8"/>
      <c r="T68" s="4"/>
      <c r="U68" s="39"/>
      <c r="V68" s="4"/>
    </row>
    <row r="69" spans="1:22" ht="15.75">
      <c r="A69" s="29"/>
      <c r="B69" s="4"/>
      <c r="C69" s="4" t="s">
        <v>183</v>
      </c>
      <c r="D69" s="4"/>
      <c r="E69" s="8">
        <v>26</v>
      </c>
      <c r="F69" s="4">
        <v>0</v>
      </c>
      <c r="G69" s="8">
        <v>0</v>
      </c>
      <c r="H69" s="4">
        <v>0</v>
      </c>
      <c r="I69" s="8">
        <v>0</v>
      </c>
      <c r="J69" s="4">
        <v>0</v>
      </c>
      <c r="K69" s="8">
        <v>0</v>
      </c>
      <c r="L69" s="4">
        <v>0</v>
      </c>
      <c r="M69" s="8">
        <v>0</v>
      </c>
      <c r="N69" s="4">
        <v>0</v>
      </c>
      <c r="O69" s="8">
        <v>0</v>
      </c>
      <c r="P69" s="4">
        <v>0</v>
      </c>
      <c r="Q69" s="8">
        <v>0</v>
      </c>
      <c r="R69" s="4">
        <v>0</v>
      </c>
      <c r="S69" s="8">
        <v>0</v>
      </c>
      <c r="T69" s="4">
        <f>SUM(E69:S69)</f>
        <v>26</v>
      </c>
      <c r="U69" s="39"/>
      <c r="V69" s="4"/>
    </row>
    <row r="70" spans="1:22" ht="15.75">
      <c r="A70" s="29"/>
      <c r="B70" s="4"/>
      <c r="C70" s="4" t="s">
        <v>184</v>
      </c>
      <c r="D70" s="4"/>
      <c r="E70" s="8">
        <v>102</v>
      </c>
      <c r="F70" s="4">
        <v>35</v>
      </c>
      <c r="G70" s="8">
        <v>12</v>
      </c>
      <c r="H70" s="4">
        <v>18</v>
      </c>
      <c r="I70" s="8">
        <v>41</v>
      </c>
      <c r="J70" s="4">
        <v>18</v>
      </c>
      <c r="K70" s="8">
        <v>4</v>
      </c>
      <c r="L70" s="4">
        <v>3</v>
      </c>
      <c r="M70" s="8">
        <v>0</v>
      </c>
      <c r="N70" s="4">
        <v>0</v>
      </c>
      <c r="O70" s="8">
        <v>6</v>
      </c>
      <c r="P70" s="4">
        <v>2</v>
      </c>
      <c r="Q70" s="8">
        <v>3</v>
      </c>
      <c r="R70" s="4">
        <v>37</v>
      </c>
      <c r="S70" s="8">
        <v>0</v>
      </c>
      <c r="T70" s="4">
        <f>SUM(E70:S70)</f>
        <v>281</v>
      </c>
      <c r="U70" s="39"/>
      <c r="V70" s="4"/>
    </row>
    <row r="71" spans="1:22" ht="15.75">
      <c r="A71" s="60"/>
      <c r="B71" s="13"/>
      <c r="C71" s="13" t="s">
        <v>66</v>
      </c>
      <c r="D71" s="13"/>
      <c r="E71" s="61">
        <v>53</v>
      </c>
      <c r="F71" s="13">
        <v>72</v>
      </c>
      <c r="G71" s="61">
        <v>2164</v>
      </c>
      <c r="H71" s="13">
        <v>91</v>
      </c>
      <c r="I71" s="61">
        <v>384</v>
      </c>
      <c r="J71" s="13">
        <v>920</v>
      </c>
      <c r="K71" s="61">
        <v>891</v>
      </c>
      <c r="L71" s="13">
        <v>1000</v>
      </c>
      <c r="M71" s="61">
        <v>183</v>
      </c>
      <c r="N71" s="13">
        <v>31</v>
      </c>
      <c r="O71" s="61">
        <v>1086</v>
      </c>
      <c r="P71" s="13">
        <v>1883</v>
      </c>
      <c r="Q71" s="61">
        <v>439</v>
      </c>
      <c r="R71" s="13">
        <v>3148</v>
      </c>
      <c r="S71" s="61">
        <v>123</v>
      </c>
      <c r="T71" s="13">
        <f>SUM(E71:S71)</f>
        <v>12468</v>
      </c>
      <c r="U71" s="62"/>
      <c r="V71" s="4"/>
    </row>
    <row r="72" spans="1:22" ht="15.75">
      <c r="A72" s="29"/>
      <c r="B72" s="4"/>
      <c r="C72" s="4"/>
      <c r="D72" s="4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39"/>
      <c r="V72" s="4"/>
    </row>
    <row r="73" spans="1:22" ht="15.75">
      <c r="A73" s="29"/>
      <c r="B73" s="4"/>
      <c r="C73" s="4"/>
      <c r="D73" s="4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39"/>
      <c r="V73" s="4"/>
    </row>
    <row r="74" spans="1:22" ht="15.75">
      <c r="A74" s="29"/>
      <c r="B74" s="21" t="s">
        <v>65</v>
      </c>
      <c r="C74" s="4"/>
      <c r="D74" s="4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18">
        <v>47897</v>
      </c>
      <c r="U74" s="39"/>
      <c r="V74" s="4"/>
    </row>
    <row r="75" spans="1:22" ht="15.75">
      <c r="A75" s="29"/>
      <c r="B75" s="21"/>
      <c r="C75" s="4"/>
      <c r="D75" s="4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39"/>
      <c r="V75" s="4"/>
    </row>
    <row r="76" spans="1:22" ht="15.75">
      <c r="A76" s="29"/>
      <c r="B76" s="4"/>
      <c r="C76" s="4"/>
      <c r="D76" s="4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39"/>
      <c r="V76" s="4"/>
    </row>
    <row r="77" spans="1:22" ht="15.75">
      <c r="A77" s="29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42"/>
      <c r="O77" s="4"/>
      <c r="P77" s="4"/>
      <c r="Q77" s="4"/>
      <c r="R77" s="4"/>
      <c r="S77" s="4"/>
      <c r="T77" s="4"/>
      <c r="U77" s="39"/>
      <c r="V77" s="4"/>
    </row>
    <row r="78" spans="1:22" ht="21" customHeight="1">
      <c r="A78" s="29"/>
      <c r="B78" s="14"/>
      <c r="C78" s="14"/>
      <c r="D78" s="37" t="s">
        <v>67</v>
      </c>
      <c r="E78" s="4"/>
      <c r="F78" s="4"/>
      <c r="G78" s="14"/>
      <c r="H78" s="14"/>
      <c r="I78" s="14"/>
      <c r="J78" s="14"/>
      <c r="K78" s="14"/>
      <c r="L78" s="21" t="s">
        <v>174</v>
      </c>
      <c r="M78" s="14"/>
      <c r="N78" s="41" t="s">
        <v>69</v>
      </c>
      <c r="O78" s="41" t="s">
        <v>179</v>
      </c>
      <c r="P78" s="41" t="s">
        <v>180</v>
      </c>
      <c r="Q78" s="41" t="s">
        <v>70</v>
      </c>
      <c r="R78" s="41"/>
      <c r="S78" s="4"/>
      <c r="T78" s="4"/>
      <c r="U78" s="39"/>
      <c r="V78" s="4"/>
    </row>
    <row r="79" spans="1:22" ht="15.75">
      <c r="A79" s="29"/>
      <c r="B79" s="14"/>
      <c r="C79" s="14"/>
      <c r="D79" s="15" t="s">
        <v>68</v>
      </c>
      <c r="E79" s="14"/>
      <c r="F79" s="4">
        <v>3775</v>
      </c>
      <c r="H79" s="14"/>
      <c r="I79" s="14"/>
      <c r="J79" s="14"/>
      <c r="K79" s="14"/>
      <c r="L79" s="21" t="s">
        <v>173</v>
      </c>
      <c r="M79" s="14"/>
      <c r="N79" s="16" t="s">
        <v>71</v>
      </c>
      <c r="O79" s="16" t="s">
        <v>72</v>
      </c>
      <c r="P79" s="16" t="s">
        <v>72</v>
      </c>
      <c r="Q79" s="16" t="s">
        <v>72</v>
      </c>
      <c r="R79" s="16" t="s">
        <v>178</v>
      </c>
      <c r="S79" s="4"/>
      <c r="T79" s="4"/>
      <c r="U79" s="39"/>
      <c r="V79" s="4"/>
    </row>
    <row r="80" spans="1:22" ht="15.75">
      <c r="A80" s="29"/>
      <c r="B80" s="14"/>
      <c r="C80" s="14"/>
      <c r="D80" s="15" t="s">
        <v>181</v>
      </c>
      <c r="E80" s="14"/>
      <c r="F80" s="4">
        <v>3872</v>
      </c>
      <c r="H80" s="14"/>
      <c r="I80" s="14"/>
      <c r="J80" s="14"/>
      <c r="K80" s="14"/>
      <c r="L80" s="4"/>
      <c r="M80" s="14"/>
      <c r="N80" s="14"/>
      <c r="O80" s="14"/>
      <c r="P80" s="14"/>
      <c r="Q80" s="14"/>
      <c r="R80" s="14"/>
      <c r="S80" s="4"/>
      <c r="T80" s="4"/>
      <c r="U80" s="39"/>
      <c r="V80" s="4"/>
    </row>
    <row r="81" spans="1:22" ht="15.75">
      <c r="A81" s="29"/>
      <c r="B81" s="14"/>
      <c r="C81" s="14"/>
      <c r="D81" s="15" t="s">
        <v>182</v>
      </c>
      <c r="E81" s="14"/>
      <c r="F81" s="4">
        <v>119409</v>
      </c>
      <c r="H81" s="14"/>
      <c r="I81" s="14"/>
      <c r="J81" s="14"/>
      <c r="K81" s="14"/>
      <c r="L81" s="15" t="s">
        <v>73</v>
      </c>
      <c r="M81" s="14"/>
      <c r="N81" s="4">
        <v>70082</v>
      </c>
      <c r="O81" s="4">
        <v>23254</v>
      </c>
      <c r="P81" s="4">
        <v>20704</v>
      </c>
      <c r="Q81" s="4">
        <v>104057</v>
      </c>
      <c r="R81" s="4">
        <f>SUM(N81:Q81)</f>
        <v>218097</v>
      </c>
      <c r="S81" s="4"/>
      <c r="T81" s="4"/>
      <c r="U81" s="39"/>
      <c r="V81" s="4"/>
    </row>
    <row r="82" spans="1:22" ht="15.75">
      <c r="A82" s="29"/>
      <c r="B82" s="14"/>
      <c r="C82" s="14"/>
      <c r="D82" s="15"/>
      <c r="E82" s="14"/>
      <c r="F82" s="4"/>
      <c r="H82" s="14"/>
      <c r="I82" s="14"/>
      <c r="J82" s="14"/>
      <c r="K82" s="14"/>
      <c r="L82" s="15"/>
      <c r="M82" s="14"/>
      <c r="N82" s="4"/>
      <c r="O82" s="4"/>
      <c r="P82" s="4"/>
      <c r="Q82" s="4"/>
      <c r="R82" s="4"/>
      <c r="S82" s="4"/>
      <c r="T82" s="4"/>
      <c r="U82" s="39"/>
      <c r="V82" s="4"/>
    </row>
    <row r="83" spans="1:22" ht="15.75">
      <c r="A83" s="29"/>
      <c r="B83" s="14"/>
      <c r="C83" s="14"/>
      <c r="D83" s="15"/>
      <c r="E83" s="14"/>
      <c r="F83" s="4"/>
      <c r="H83" s="14"/>
      <c r="I83" s="14"/>
      <c r="J83" s="14"/>
      <c r="K83" s="14"/>
      <c r="L83" s="15"/>
      <c r="M83" s="14"/>
      <c r="N83" s="4"/>
      <c r="O83" s="4"/>
      <c r="P83" s="4"/>
      <c r="Q83" s="4"/>
      <c r="R83" s="4"/>
      <c r="S83" s="4"/>
      <c r="T83" s="4"/>
      <c r="U83" s="39"/>
      <c r="V83" s="4"/>
    </row>
    <row r="84" spans="1:22" ht="16.5" thickBot="1">
      <c r="A84" s="50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51" t="s">
        <v>34</v>
      </c>
      <c r="V84" s="4"/>
    </row>
    <row r="85" spans="1:22" ht="15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1"/>
    </row>
  </sheetData>
  <printOptions horizontalCentered="1" verticalCentered="1"/>
  <pageMargins left="0.5" right="0.4" top="0.5" bottom="0.5" header="0.5" footer="0.5"/>
  <pageSetup horizontalDpi="600" verticalDpi="600" orientation="portrait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4"/>
  <sheetViews>
    <sheetView tabSelected="1" showOutlineSymbols="0" view="pageBreakPreview" zoomScale="75" zoomScaleNormal="75" zoomScaleSheetLayoutView="75" workbookViewId="0" topLeftCell="A40">
      <selection activeCell="B1" sqref="B1"/>
    </sheetView>
  </sheetViews>
  <sheetFormatPr defaultColWidth="8.88671875" defaultRowHeight="15"/>
  <cols>
    <col min="1" max="1" width="1.66796875" style="3" customWidth="1"/>
    <col min="2" max="3" width="3.6640625" style="3" customWidth="1"/>
    <col min="4" max="4" width="22.6640625" style="3" customWidth="1"/>
    <col min="5" max="5" width="9.6640625" style="3" customWidth="1"/>
    <col min="6" max="6" width="10.5546875" style="3" customWidth="1"/>
    <col min="7" max="7" width="9.6640625" style="3" customWidth="1"/>
    <col min="8" max="8" width="10.3359375" style="3" customWidth="1"/>
    <col min="9" max="9" width="9.6640625" style="3" customWidth="1"/>
    <col min="10" max="10" width="10.4453125" style="3" customWidth="1"/>
    <col min="11" max="15" width="9.6640625" style="3" customWidth="1"/>
    <col min="16" max="16" width="1.1171875" style="3" customWidth="1"/>
    <col min="17" max="16384" width="9.6640625" style="3" customWidth="1"/>
  </cols>
  <sheetData>
    <row r="1" spans="1:17" ht="37.5" customHeight="1">
      <c r="A1" s="1"/>
      <c r="B1" s="2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"/>
    </row>
    <row r="2" spans="1:17" ht="33">
      <c r="A2" s="1"/>
      <c r="B2" s="22" t="s">
        <v>152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ht="9.75" customHeight="1" thickBot="1">
      <c r="A3" s="23"/>
      <c r="B3" s="23"/>
      <c r="C3" s="23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1"/>
    </row>
    <row r="4" spans="1:17" ht="33" customHeight="1">
      <c r="A4" s="25"/>
      <c r="B4" s="26" t="s">
        <v>74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  <c r="Q4" s="4"/>
    </row>
    <row r="5" spans="1:17" ht="25.5" customHeight="1">
      <c r="A5" s="29"/>
      <c r="B5" s="4"/>
      <c r="C5" s="4"/>
      <c r="D5" s="4"/>
      <c r="E5" s="5" t="s">
        <v>75</v>
      </c>
      <c r="F5" s="6" t="s">
        <v>75</v>
      </c>
      <c r="G5" s="5"/>
      <c r="H5" s="6"/>
      <c r="I5" s="5"/>
      <c r="J5" s="6"/>
      <c r="K5" s="5"/>
      <c r="L5" s="6"/>
      <c r="M5" s="5" t="s">
        <v>7</v>
      </c>
      <c r="N5" s="6"/>
      <c r="O5" s="5"/>
      <c r="P5" s="30"/>
      <c r="Q5" s="4"/>
    </row>
    <row r="6" spans="1:17" ht="15.75">
      <c r="A6" s="29"/>
      <c r="B6" s="4"/>
      <c r="C6" s="4"/>
      <c r="D6" s="4"/>
      <c r="E6" s="5" t="s">
        <v>76</v>
      </c>
      <c r="F6" s="6" t="s">
        <v>76</v>
      </c>
      <c r="G6" s="5"/>
      <c r="H6" s="6"/>
      <c r="I6" s="5"/>
      <c r="J6" s="6" t="s">
        <v>77</v>
      </c>
      <c r="K6" s="5"/>
      <c r="L6" s="6"/>
      <c r="M6" s="5" t="s">
        <v>14</v>
      </c>
      <c r="N6" s="6"/>
      <c r="O6" s="5"/>
      <c r="P6" s="30"/>
      <c r="Q6" s="4"/>
    </row>
    <row r="7" spans="1:17" ht="15.75">
      <c r="A7" s="29"/>
      <c r="B7" s="4"/>
      <c r="C7" s="4"/>
      <c r="D7" s="4"/>
      <c r="E7" s="5" t="s">
        <v>78</v>
      </c>
      <c r="F7" s="6" t="s">
        <v>164</v>
      </c>
      <c r="G7" s="5" t="s">
        <v>79</v>
      </c>
      <c r="H7" s="6"/>
      <c r="I7" s="5"/>
      <c r="J7" s="6" t="s">
        <v>80</v>
      </c>
      <c r="K7" s="5" t="s">
        <v>81</v>
      </c>
      <c r="L7" s="6"/>
      <c r="M7" s="5" t="s">
        <v>82</v>
      </c>
      <c r="N7" s="6" t="s">
        <v>14</v>
      </c>
      <c r="O7" s="5"/>
      <c r="P7" s="30"/>
      <c r="Q7" s="4"/>
    </row>
    <row r="8" spans="1:17" ht="15.75">
      <c r="A8" s="29"/>
      <c r="B8" s="4"/>
      <c r="C8" s="4"/>
      <c r="D8" s="4"/>
      <c r="E8" s="5" t="s">
        <v>83</v>
      </c>
      <c r="F8" s="6" t="s">
        <v>83</v>
      </c>
      <c r="G8" s="5" t="s">
        <v>84</v>
      </c>
      <c r="H8" s="6" t="s">
        <v>85</v>
      </c>
      <c r="I8" s="5" t="s">
        <v>86</v>
      </c>
      <c r="J8" s="6" t="s">
        <v>87</v>
      </c>
      <c r="K8" s="5" t="s">
        <v>88</v>
      </c>
      <c r="L8" s="6"/>
      <c r="M8" s="5" t="s">
        <v>89</v>
      </c>
      <c r="N8" s="6" t="s">
        <v>90</v>
      </c>
      <c r="O8" s="5" t="s">
        <v>16</v>
      </c>
      <c r="P8" s="30"/>
      <c r="Q8" s="4"/>
    </row>
    <row r="9" spans="1:17" ht="15.75">
      <c r="A9" s="29"/>
      <c r="B9" s="4" t="s">
        <v>17</v>
      </c>
      <c r="C9" s="4"/>
      <c r="D9" s="4"/>
      <c r="E9" s="5" t="s">
        <v>91</v>
      </c>
      <c r="F9" s="6" t="s">
        <v>91</v>
      </c>
      <c r="G9" s="5" t="s">
        <v>92</v>
      </c>
      <c r="H9" s="6" t="s">
        <v>28</v>
      </c>
      <c r="I9" s="5" t="s">
        <v>93</v>
      </c>
      <c r="J9" s="6" t="s">
        <v>94</v>
      </c>
      <c r="K9" s="5" t="s">
        <v>95</v>
      </c>
      <c r="L9" s="6" t="s">
        <v>96</v>
      </c>
      <c r="M9" s="5" t="s">
        <v>97</v>
      </c>
      <c r="N9" s="6" t="s">
        <v>28</v>
      </c>
      <c r="O9" s="5" t="s">
        <v>28</v>
      </c>
      <c r="P9" s="30"/>
      <c r="Q9" s="4"/>
    </row>
    <row r="10" spans="1:17" ht="6.75" customHeight="1">
      <c r="A10" s="31"/>
      <c r="B10" s="9"/>
      <c r="C10" s="9"/>
      <c r="D10" s="9"/>
      <c r="E10" s="32"/>
      <c r="F10" s="9"/>
      <c r="G10" s="32"/>
      <c r="H10" s="9"/>
      <c r="I10" s="32"/>
      <c r="J10" s="9"/>
      <c r="K10" s="32"/>
      <c r="L10" s="9"/>
      <c r="M10" s="32"/>
      <c r="N10" s="9"/>
      <c r="O10" s="32"/>
      <c r="P10" s="33"/>
      <c r="Q10" s="4"/>
    </row>
    <row r="11" spans="1:17" ht="15.75">
      <c r="A11" s="29"/>
      <c r="B11" s="21" t="s">
        <v>155</v>
      </c>
      <c r="C11" s="4"/>
      <c r="D11" s="4"/>
      <c r="E11" s="19">
        <v>25173</v>
      </c>
      <c r="F11" s="21">
        <v>33950</v>
      </c>
      <c r="G11" s="19">
        <v>2446</v>
      </c>
      <c r="H11" s="21">
        <v>119774</v>
      </c>
      <c r="I11" s="19">
        <v>335</v>
      </c>
      <c r="J11" s="21">
        <v>33069</v>
      </c>
      <c r="K11" s="19">
        <v>6040</v>
      </c>
      <c r="L11" s="21">
        <v>87576</v>
      </c>
      <c r="M11" s="19">
        <v>193648</v>
      </c>
      <c r="N11" s="21">
        <v>77477</v>
      </c>
      <c r="O11" s="19">
        <f>SUM(E11:N11)</f>
        <v>579488</v>
      </c>
      <c r="P11" s="34"/>
      <c r="Q11" s="4"/>
    </row>
    <row r="12" spans="1:17" ht="15.75">
      <c r="A12" s="29"/>
      <c r="B12" s="15" t="s">
        <v>29</v>
      </c>
      <c r="C12" s="4"/>
      <c r="D12" s="4"/>
      <c r="E12" s="8">
        <v>-47</v>
      </c>
      <c r="F12" s="4">
        <v>99</v>
      </c>
      <c r="G12" s="8">
        <v>-3</v>
      </c>
      <c r="H12" s="4">
        <v>-842</v>
      </c>
      <c r="I12" s="8">
        <v>-13</v>
      </c>
      <c r="J12" s="4">
        <v>182</v>
      </c>
      <c r="K12" s="8">
        <v>-115</v>
      </c>
      <c r="L12" s="4">
        <v>-7508</v>
      </c>
      <c r="M12" s="8">
        <v>618</v>
      </c>
      <c r="N12" s="4">
        <v>-4355</v>
      </c>
      <c r="O12" s="8">
        <f>SUM(E12:N12)</f>
        <v>-11984</v>
      </c>
      <c r="P12" s="34"/>
      <c r="Q12" s="4"/>
    </row>
    <row r="13" spans="1:17" ht="15.75">
      <c r="A13" s="29"/>
      <c r="B13" s="4" t="s">
        <v>98</v>
      </c>
      <c r="C13" s="4"/>
      <c r="D13" s="4"/>
      <c r="E13" s="8">
        <v>16986</v>
      </c>
      <c r="F13" s="4">
        <v>16320</v>
      </c>
      <c r="G13" s="8">
        <v>416</v>
      </c>
      <c r="H13" s="4">
        <v>50611</v>
      </c>
      <c r="I13" s="8">
        <v>233</v>
      </c>
      <c r="J13" s="4">
        <v>26792</v>
      </c>
      <c r="K13" s="8">
        <v>2679</v>
      </c>
      <c r="L13" s="4">
        <v>127073</v>
      </c>
      <c r="M13" s="8">
        <v>108647</v>
      </c>
      <c r="N13" s="4">
        <v>59974</v>
      </c>
      <c r="O13" s="8">
        <f>SUM(E13:N13)</f>
        <v>409731</v>
      </c>
      <c r="P13" s="34"/>
      <c r="Q13" s="4"/>
    </row>
    <row r="14" spans="1:17" ht="15.75">
      <c r="A14" s="29"/>
      <c r="B14" s="4" t="s">
        <v>99</v>
      </c>
      <c r="C14" s="4"/>
      <c r="D14" s="4"/>
      <c r="E14" s="8"/>
      <c r="F14" s="4"/>
      <c r="G14" s="8"/>
      <c r="H14" s="4"/>
      <c r="I14" s="8"/>
      <c r="J14" s="4"/>
      <c r="K14" s="8"/>
      <c r="L14" s="4"/>
      <c r="M14" s="8"/>
      <c r="N14" s="4"/>
      <c r="O14" s="8"/>
      <c r="P14" s="34"/>
      <c r="Q14" s="4"/>
    </row>
    <row r="15" spans="1:17" ht="15.75">
      <c r="A15" s="29"/>
      <c r="B15" s="4"/>
      <c r="C15" s="35" t="s">
        <v>100</v>
      </c>
      <c r="D15" s="4"/>
      <c r="E15" s="8">
        <v>0</v>
      </c>
      <c r="F15" s="4">
        <v>0</v>
      </c>
      <c r="G15" s="8">
        <v>0</v>
      </c>
      <c r="H15" s="4">
        <v>0</v>
      </c>
      <c r="I15" s="8">
        <v>0</v>
      </c>
      <c r="J15" s="4">
        <v>0</v>
      </c>
      <c r="K15" s="8">
        <v>0</v>
      </c>
      <c r="L15" s="4">
        <v>0</v>
      </c>
      <c r="M15" s="8">
        <v>104829</v>
      </c>
      <c r="N15" s="4">
        <v>0</v>
      </c>
      <c r="O15" s="8">
        <f>SUM(E15:N15)</f>
        <v>104829</v>
      </c>
      <c r="P15" s="34"/>
      <c r="Q15" s="4"/>
    </row>
    <row r="16" spans="1:17" ht="15.75">
      <c r="A16" s="29"/>
      <c r="B16" s="4"/>
      <c r="C16" s="35" t="s">
        <v>101</v>
      </c>
      <c r="D16" s="4"/>
      <c r="E16" s="8">
        <v>483</v>
      </c>
      <c r="F16" s="4">
        <v>901</v>
      </c>
      <c r="G16" s="8">
        <v>33</v>
      </c>
      <c r="H16" s="4">
        <v>1534</v>
      </c>
      <c r="I16" s="8">
        <v>5</v>
      </c>
      <c r="J16" s="4">
        <v>953</v>
      </c>
      <c r="K16" s="8">
        <v>103</v>
      </c>
      <c r="L16" s="4">
        <v>2853</v>
      </c>
      <c r="M16" s="8">
        <v>2343</v>
      </c>
      <c r="N16" s="4">
        <v>1410</v>
      </c>
      <c r="O16" s="8">
        <f>SUM(E16:N16)</f>
        <v>10618</v>
      </c>
      <c r="P16" s="34"/>
      <c r="Q16" s="4"/>
    </row>
    <row r="17" spans="1:17" ht="4.5" customHeight="1">
      <c r="A17" s="29"/>
      <c r="B17" s="4"/>
      <c r="C17" s="4"/>
      <c r="D17" s="4"/>
      <c r="E17" s="32"/>
      <c r="F17" s="9"/>
      <c r="G17" s="32"/>
      <c r="H17" s="9"/>
      <c r="I17" s="32"/>
      <c r="J17" s="9"/>
      <c r="K17" s="32"/>
      <c r="L17" s="9"/>
      <c r="M17" s="32"/>
      <c r="N17" s="9"/>
      <c r="O17" s="32"/>
      <c r="P17" s="33"/>
      <c r="Q17" s="4"/>
    </row>
    <row r="18" spans="1:17" ht="15.75">
      <c r="A18" s="29"/>
      <c r="B18" s="21" t="s">
        <v>35</v>
      </c>
      <c r="C18" s="4"/>
      <c r="D18" s="4"/>
      <c r="E18" s="19">
        <f aca="true" t="shared" si="0" ref="E18:N18">SUM(E11:E16)</f>
        <v>42595</v>
      </c>
      <c r="F18" s="21">
        <f t="shared" si="0"/>
        <v>51270</v>
      </c>
      <c r="G18" s="19">
        <f t="shared" si="0"/>
        <v>2892</v>
      </c>
      <c r="H18" s="21">
        <f t="shared" si="0"/>
        <v>171077</v>
      </c>
      <c r="I18" s="19">
        <f t="shared" si="0"/>
        <v>560</v>
      </c>
      <c r="J18" s="21">
        <f t="shared" si="0"/>
        <v>60996</v>
      </c>
      <c r="K18" s="19">
        <f t="shared" si="0"/>
        <v>8707</v>
      </c>
      <c r="L18" s="21">
        <f t="shared" si="0"/>
        <v>209994</v>
      </c>
      <c r="M18" s="19">
        <f t="shared" si="0"/>
        <v>410085</v>
      </c>
      <c r="N18" s="21">
        <f t="shared" si="0"/>
        <v>134506</v>
      </c>
      <c r="O18" s="19">
        <f>SUM(E18:N18)</f>
        <v>1092682</v>
      </c>
      <c r="P18" s="34"/>
      <c r="Q18" s="4"/>
    </row>
    <row r="19" spans="1:17" ht="15.75">
      <c r="A19" s="29"/>
      <c r="B19" s="4"/>
      <c r="C19" s="4"/>
      <c r="D19" s="4"/>
      <c r="E19" s="8"/>
      <c r="F19" s="4"/>
      <c r="G19" s="8"/>
      <c r="H19" s="4"/>
      <c r="I19" s="8"/>
      <c r="J19" s="4"/>
      <c r="K19" s="8"/>
      <c r="L19" s="4"/>
      <c r="M19" s="8"/>
      <c r="N19" s="4"/>
      <c r="O19" s="8"/>
      <c r="P19" s="34"/>
      <c r="Q19" s="4"/>
    </row>
    <row r="20" spans="1:17" ht="15.75">
      <c r="A20" s="29"/>
      <c r="B20" s="21" t="s">
        <v>36</v>
      </c>
      <c r="C20" s="4"/>
      <c r="D20" s="4"/>
      <c r="E20" s="8"/>
      <c r="F20" s="4"/>
      <c r="G20" s="8"/>
      <c r="H20" s="4"/>
      <c r="I20" s="8"/>
      <c r="J20" s="4"/>
      <c r="K20" s="8"/>
      <c r="L20" s="4"/>
      <c r="M20" s="8"/>
      <c r="N20" s="4"/>
      <c r="O20" s="8"/>
      <c r="P20" s="34"/>
      <c r="Q20" s="4"/>
    </row>
    <row r="21" spans="1:17" ht="15.75">
      <c r="A21" s="29"/>
      <c r="B21" s="15" t="s">
        <v>102</v>
      </c>
      <c r="C21" s="14"/>
      <c r="D21" s="4"/>
      <c r="E21" s="8">
        <v>133</v>
      </c>
      <c r="F21" s="4">
        <v>262</v>
      </c>
      <c r="G21" s="8">
        <v>5</v>
      </c>
      <c r="H21" s="4">
        <v>21</v>
      </c>
      <c r="I21" s="8">
        <v>0</v>
      </c>
      <c r="J21" s="4">
        <v>170</v>
      </c>
      <c r="K21" s="8">
        <v>18</v>
      </c>
      <c r="L21" s="4">
        <v>285</v>
      </c>
      <c r="M21" s="8">
        <v>1083</v>
      </c>
      <c r="N21" s="4">
        <v>330</v>
      </c>
      <c r="O21" s="8">
        <f>SUM(E21:N21)</f>
        <v>2307</v>
      </c>
      <c r="P21" s="34"/>
      <c r="Q21" s="4"/>
    </row>
    <row r="22" spans="1:17" ht="15.75">
      <c r="A22" s="29"/>
      <c r="B22" s="15" t="s">
        <v>103</v>
      </c>
      <c r="C22" s="14"/>
      <c r="D22" s="4"/>
      <c r="E22" s="8">
        <v>549</v>
      </c>
      <c r="F22" s="4">
        <v>462</v>
      </c>
      <c r="G22" s="8">
        <v>24</v>
      </c>
      <c r="H22" s="4">
        <v>10035</v>
      </c>
      <c r="I22" s="8">
        <v>4</v>
      </c>
      <c r="J22" s="4">
        <v>6095</v>
      </c>
      <c r="K22" s="8">
        <v>277</v>
      </c>
      <c r="L22" s="4">
        <v>10210</v>
      </c>
      <c r="M22" s="8">
        <v>7803</v>
      </c>
      <c r="N22" s="4">
        <v>5121</v>
      </c>
      <c r="O22" s="8">
        <f>SUM(E22:N22)</f>
        <v>40580</v>
      </c>
      <c r="P22" s="34"/>
      <c r="Q22" s="4"/>
    </row>
    <row r="23" spans="1:17" ht="15.75">
      <c r="A23" s="29"/>
      <c r="B23" s="15" t="s">
        <v>104</v>
      </c>
      <c r="C23" s="14"/>
      <c r="D23" s="4"/>
      <c r="E23" s="8">
        <v>2788</v>
      </c>
      <c r="F23" s="4">
        <v>3017</v>
      </c>
      <c r="G23" s="8">
        <v>69</v>
      </c>
      <c r="H23" s="4">
        <v>1074</v>
      </c>
      <c r="I23" s="8">
        <v>36</v>
      </c>
      <c r="J23" s="4">
        <v>2699</v>
      </c>
      <c r="K23" s="8">
        <v>503</v>
      </c>
      <c r="L23" s="4">
        <v>36313</v>
      </c>
      <c r="M23" s="8">
        <v>23237</v>
      </c>
      <c r="N23" s="4">
        <v>8273</v>
      </c>
      <c r="O23" s="8">
        <f>SUM(E23:N23)</f>
        <v>78009</v>
      </c>
      <c r="P23" s="34"/>
      <c r="Q23" s="4"/>
    </row>
    <row r="24" spans="1:17" ht="15.75">
      <c r="A24" s="29"/>
      <c r="B24" s="15" t="s">
        <v>105</v>
      </c>
      <c r="C24" s="14"/>
      <c r="D24" s="4"/>
      <c r="E24" s="8">
        <v>189</v>
      </c>
      <c r="F24" s="4">
        <v>572</v>
      </c>
      <c r="G24" s="8">
        <v>38</v>
      </c>
      <c r="H24" s="4">
        <v>154</v>
      </c>
      <c r="I24" s="8">
        <v>0</v>
      </c>
      <c r="J24" s="4">
        <v>1084</v>
      </c>
      <c r="K24" s="8">
        <v>10</v>
      </c>
      <c r="L24" s="4">
        <v>92</v>
      </c>
      <c r="M24" s="8">
        <v>80</v>
      </c>
      <c r="N24" s="4">
        <v>890</v>
      </c>
      <c r="O24" s="8">
        <f>SUM(E24:N24)</f>
        <v>3109</v>
      </c>
      <c r="P24" s="34"/>
      <c r="Q24" s="4"/>
    </row>
    <row r="25" spans="1:17" ht="15.75">
      <c r="A25" s="29"/>
      <c r="B25" s="15" t="s">
        <v>106</v>
      </c>
      <c r="C25" s="4"/>
      <c r="D25" s="4"/>
      <c r="E25" s="8"/>
      <c r="F25" s="4"/>
      <c r="G25" s="8"/>
      <c r="H25" s="4"/>
      <c r="I25" s="8"/>
      <c r="J25" s="4"/>
      <c r="K25" s="8"/>
      <c r="L25" s="4"/>
      <c r="M25" s="8"/>
      <c r="N25" s="4"/>
      <c r="O25" s="8"/>
      <c r="P25" s="34"/>
      <c r="Q25" s="4"/>
    </row>
    <row r="26" spans="1:17" ht="15.75">
      <c r="A26" s="29"/>
      <c r="B26" s="4"/>
      <c r="C26" s="36" t="s">
        <v>107</v>
      </c>
      <c r="D26" s="4"/>
      <c r="E26" s="8">
        <v>1672</v>
      </c>
      <c r="F26" s="4">
        <v>1174</v>
      </c>
      <c r="G26" s="8">
        <v>61</v>
      </c>
      <c r="H26" s="4">
        <v>9548</v>
      </c>
      <c r="I26" s="8">
        <v>49</v>
      </c>
      <c r="J26" s="4">
        <v>2061</v>
      </c>
      <c r="K26" s="8">
        <v>675</v>
      </c>
      <c r="L26" s="4">
        <v>48117</v>
      </c>
      <c r="M26" s="8">
        <v>36846</v>
      </c>
      <c r="N26" s="4">
        <v>9412</v>
      </c>
      <c r="O26" s="8">
        <f aca="true" t="shared" si="1" ref="O26:O32">SUM(E26:N26)</f>
        <v>109615</v>
      </c>
      <c r="P26" s="34"/>
      <c r="Q26" s="4"/>
    </row>
    <row r="27" spans="1:17" ht="15.75">
      <c r="A27" s="29"/>
      <c r="B27" s="4"/>
      <c r="C27" s="36" t="s">
        <v>108</v>
      </c>
      <c r="D27" s="4"/>
      <c r="E27" s="8">
        <v>634</v>
      </c>
      <c r="F27" s="4">
        <v>435</v>
      </c>
      <c r="G27" s="8">
        <v>35</v>
      </c>
      <c r="H27" s="4">
        <v>6</v>
      </c>
      <c r="I27" s="8">
        <v>3</v>
      </c>
      <c r="J27" s="4">
        <v>146</v>
      </c>
      <c r="K27" s="8">
        <v>2</v>
      </c>
      <c r="L27" s="4">
        <v>71</v>
      </c>
      <c r="M27" s="8">
        <v>91</v>
      </c>
      <c r="N27" s="4">
        <v>303</v>
      </c>
      <c r="O27" s="8">
        <f t="shared" si="1"/>
        <v>1726</v>
      </c>
      <c r="P27" s="34"/>
      <c r="Q27" s="4"/>
    </row>
    <row r="28" spans="1:17" ht="15.75">
      <c r="A28" s="29"/>
      <c r="B28" s="4"/>
      <c r="C28" s="36" t="s">
        <v>109</v>
      </c>
      <c r="D28" s="4"/>
      <c r="E28" s="8">
        <v>9</v>
      </c>
      <c r="F28" s="4">
        <v>17</v>
      </c>
      <c r="G28" s="8">
        <v>4</v>
      </c>
      <c r="H28" s="4">
        <v>7</v>
      </c>
      <c r="I28" s="8">
        <v>0</v>
      </c>
      <c r="J28" s="4">
        <v>16</v>
      </c>
      <c r="K28" s="8">
        <v>0</v>
      </c>
      <c r="L28" s="4">
        <v>35</v>
      </c>
      <c r="M28" s="8">
        <v>77</v>
      </c>
      <c r="N28" s="4">
        <v>27</v>
      </c>
      <c r="O28" s="8">
        <f t="shared" si="1"/>
        <v>192</v>
      </c>
      <c r="P28" s="34"/>
      <c r="Q28" s="4"/>
    </row>
    <row r="29" spans="1:17" ht="15.75">
      <c r="A29" s="29"/>
      <c r="B29" s="4"/>
      <c r="C29" s="36" t="s">
        <v>110</v>
      </c>
      <c r="D29" s="4"/>
      <c r="E29" s="8">
        <v>2311</v>
      </c>
      <c r="F29" s="4">
        <v>2665</v>
      </c>
      <c r="G29" s="8">
        <v>86</v>
      </c>
      <c r="H29" s="4">
        <v>5391</v>
      </c>
      <c r="I29" s="8">
        <v>9</v>
      </c>
      <c r="J29" s="4">
        <v>3549</v>
      </c>
      <c r="K29" s="8">
        <v>163</v>
      </c>
      <c r="L29" s="4">
        <v>16304</v>
      </c>
      <c r="M29" s="8">
        <v>9381</v>
      </c>
      <c r="N29" s="4">
        <v>5673</v>
      </c>
      <c r="O29" s="8">
        <f t="shared" si="1"/>
        <v>45532</v>
      </c>
      <c r="P29" s="34"/>
      <c r="Q29" s="4"/>
    </row>
    <row r="30" spans="1:17" ht="15.75">
      <c r="A30" s="29"/>
      <c r="B30" s="4"/>
      <c r="C30" s="36" t="s">
        <v>111</v>
      </c>
      <c r="D30" s="4"/>
      <c r="E30" s="8">
        <v>6001</v>
      </c>
      <c r="F30" s="4">
        <v>5542</v>
      </c>
      <c r="G30" s="8">
        <v>162</v>
      </c>
      <c r="H30" s="4">
        <v>23004</v>
      </c>
      <c r="I30" s="8">
        <v>40</v>
      </c>
      <c r="J30" s="4">
        <v>6567</v>
      </c>
      <c r="K30" s="8">
        <v>808</v>
      </c>
      <c r="L30" s="4">
        <v>5616</v>
      </c>
      <c r="M30" s="8">
        <v>20933</v>
      </c>
      <c r="N30" s="4">
        <v>10680</v>
      </c>
      <c r="O30" s="8">
        <f t="shared" si="1"/>
        <v>79353</v>
      </c>
      <c r="P30" s="34"/>
      <c r="Q30" s="4"/>
    </row>
    <row r="31" spans="1:17" ht="15.75">
      <c r="A31" s="29"/>
      <c r="B31" s="4"/>
      <c r="C31" s="36" t="s">
        <v>112</v>
      </c>
      <c r="D31" s="4"/>
      <c r="E31" s="8">
        <v>0</v>
      </c>
      <c r="F31" s="4">
        <v>0</v>
      </c>
      <c r="G31" s="8">
        <v>0</v>
      </c>
      <c r="H31" s="4">
        <v>0</v>
      </c>
      <c r="I31" s="8">
        <v>0</v>
      </c>
      <c r="J31" s="4">
        <v>0</v>
      </c>
      <c r="K31" s="8">
        <v>0</v>
      </c>
      <c r="L31" s="4">
        <v>0</v>
      </c>
      <c r="M31" s="8">
        <v>91970</v>
      </c>
      <c r="N31" s="4">
        <v>0</v>
      </c>
      <c r="O31" s="8">
        <f t="shared" si="1"/>
        <v>91970</v>
      </c>
      <c r="P31" s="34"/>
      <c r="Q31" s="4"/>
    </row>
    <row r="32" spans="1:17" ht="15.75">
      <c r="A32" s="29"/>
      <c r="B32" s="4"/>
      <c r="C32" s="36" t="s">
        <v>113</v>
      </c>
      <c r="D32" s="4"/>
      <c r="E32" s="8">
        <v>2123</v>
      </c>
      <c r="F32" s="4">
        <v>3735</v>
      </c>
      <c r="G32" s="8">
        <v>57</v>
      </c>
      <c r="H32" s="4">
        <v>6409</v>
      </c>
      <c r="I32" s="8">
        <v>46</v>
      </c>
      <c r="J32" s="4">
        <v>2747</v>
      </c>
      <c r="K32" s="8">
        <v>219</v>
      </c>
      <c r="L32" s="4">
        <v>3694</v>
      </c>
      <c r="M32" s="8">
        <v>12311</v>
      </c>
      <c r="N32" s="4">
        <v>8327</v>
      </c>
      <c r="O32" s="8">
        <f t="shared" si="1"/>
        <v>39668</v>
      </c>
      <c r="P32" s="34"/>
      <c r="Q32" s="4"/>
    </row>
    <row r="33" spans="1:17" ht="3" customHeight="1">
      <c r="A33" s="29"/>
      <c r="B33" s="4"/>
      <c r="C33" s="4"/>
      <c r="D33" s="4"/>
      <c r="E33" s="32"/>
      <c r="F33" s="9"/>
      <c r="G33" s="32"/>
      <c r="H33" s="9"/>
      <c r="I33" s="32"/>
      <c r="J33" s="9"/>
      <c r="K33" s="32"/>
      <c r="L33" s="9"/>
      <c r="M33" s="32"/>
      <c r="N33" s="9"/>
      <c r="O33" s="32"/>
      <c r="P33" s="33"/>
      <c r="Q33" s="4"/>
    </row>
    <row r="34" spans="1:17" ht="15.75">
      <c r="A34" s="29"/>
      <c r="B34" s="37" t="s">
        <v>64</v>
      </c>
      <c r="C34" s="4"/>
      <c r="D34" s="4"/>
      <c r="E34" s="19">
        <f aca="true" t="shared" si="2" ref="E34:N34">SUM(E21:E32)</f>
        <v>16409</v>
      </c>
      <c r="F34" s="21">
        <f t="shared" si="2"/>
        <v>17881</v>
      </c>
      <c r="G34" s="19">
        <f t="shared" si="2"/>
        <v>541</v>
      </c>
      <c r="H34" s="21">
        <f t="shared" si="2"/>
        <v>55649</v>
      </c>
      <c r="I34" s="19">
        <f t="shared" si="2"/>
        <v>187</v>
      </c>
      <c r="J34" s="21">
        <f t="shared" si="2"/>
        <v>25134</v>
      </c>
      <c r="K34" s="19">
        <f t="shared" si="2"/>
        <v>2675</v>
      </c>
      <c r="L34" s="21">
        <f t="shared" si="2"/>
        <v>120737</v>
      </c>
      <c r="M34" s="19">
        <f t="shared" si="2"/>
        <v>203812</v>
      </c>
      <c r="N34" s="21">
        <f t="shared" si="2"/>
        <v>49036</v>
      </c>
      <c r="O34" s="19">
        <f>SUM(E34:N34)</f>
        <v>492061</v>
      </c>
      <c r="P34" s="38"/>
      <c r="Q34" s="4"/>
    </row>
    <row r="35" spans="1:17" ht="15.75">
      <c r="A35" s="29"/>
      <c r="B35" s="4"/>
      <c r="C35" s="4"/>
      <c r="D35" s="4"/>
      <c r="E35" s="8"/>
      <c r="F35" s="4"/>
      <c r="G35" s="8"/>
      <c r="H35" s="4"/>
      <c r="I35" s="8"/>
      <c r="J35" s="4"/>
      <c r="K35" s="8"/>
      <c r="L35" s="4"/>
      <c r="M35" s="8"/>
      <c r="N35" s="4"/>
      <c r="O35" s="8"/>
      <c r="P35" s="34"/>
      <c r="Q35" s="4"/>
    </row>
    <row r="36" spans="1:17" ht="15.75">
      <c r="A36" s="60"/>
      <c r="B36" s="63" t="s">
        <v>154</v>
      </c>
      <c r="C36" s="13"/>
      <c r="D36" s="13"/>
      <c r="E36" s="64">
        <f aca="true" t="shared" si="3" ref="E36:N36">(E18-E34)</f>
        <v>26186</v>
      </c>
      <c r="F36" s="65">
        <f t="shared" si="3"/>
        <v>33389</v>
      </c>
      <c r="G36" s="64">
        <f t="shared" si="3"/>
        <v>2351</v>
      </c>
      <c r="H36" s="65">
        <f t="shared" si="3"/>
        <v>115428</v>
      </c>
      <c r="I36" s="64">
        <f t="shared" si="3"/>
        <v>373</v>
      </c>
      <c r="J36" s="65">
        <f t="shared" si="3"/>
        <v>35862</v>
      </c>
      <c r="K36" s="64">
        <f t="shared" si="3"/>
        <v>6032</v>
      </c>
      <c r="L36" s="65">
        <f t="shared" si="3"/>
        <v>89257</v>
      </c>
      <c r="M36" s="64">
        <f t="shared" si="3"/>
        <v>206273</v>
      </c>
      <c r="N36" s="65">
        <f t="shared" si="3"/>
        <v>85470</v>
      </c>
      <c r="O36" s="64">
        <f>SUM(E36:N36)</f>
        <v>600621</v>
      </c>
      <c r="P36" s="66"/>
      <c r="Q36" s="4"/>
    </row>
    <row r="37" spans="1:17" ht="15.75">
      <c r="A37" s="29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39"/>
      <c r="Q37" s="4"/>
    </row>
    <row r="38" spans="1:17" ht="15.75">
      <c r="A38" s="29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39"/>
      <c r="Q38" s="4"/>
    </row>
    <row r="39" spans="1:17" ht="15.75">
      <c r="A39" s="29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39"/>
      <c r="Q39" s="4"/>
    </row>
    <row r="40" spans="1:17" ht="15.75">
      <c r="A40" s="29"/>
      <c r="B40" s="40" t="s">
        <v>114</v>
      </c>
      <c r="C40" s="4"/>
      <c r="D40" s="4"/>
      <c r="E40" s="4"/>
      <c r="F40" s="4"/>
      <c r="G40" s="21" t="s">
        <v>174</v>
      </c>
      <c r="H40" s="14"/>
      <c r="I40" s="41" t="s">
        <v>118</v>
      </c>
      <c r="J40" s="41" t="s">
        <v>175</v>
      </c>
      <c r="K40" s="41" t="s">
        <v>176</v>
      </c>
      <c r="L40" s="41" t="s">
        <v>177</v>
      </c>
      <c r="M40" s="41" t="s">
        <v>119</v>
      </c>
      <c r="N40" s="42"/>
      <c r="O40" s="14"/>
      <c r="P40" s="39"/>
      <c r="Q40" s="4"/>
    </row>
    <row r="41" spans="1:17" ht="15.75">
      <c r="A41" s="29"/>
      <c r="B41" s="4"/>
      <c r="C41" s="15" t="s">
        <v>115</v>
      </c>
      <c r="D41" s="4"/>
      <c r="E41" s="4">
        <v>26324</v>
      </c>
      <c r="F41" s="4"/>
      <c r="G41" s="21" t="s">
        <v>173</v>
      </c>
      <c r="H41" s="14"/>
      <c r="I41" s="16" t="s">
        <v>71</v>
      </c>
      <c r="J41" s="16" t="s">
        <v>120</v>
      </c>
      <c r="K41" s="16" t="s">
        <v>120</v>
      </c>
      <c r="L41" s="16" t="s">
        <v>120</v>
      </c>
      <c r="M41" s="16" t="s">
        <v>120</v>
      </c>
      <c r="N41" s="16" t="s">
        <v>178</v>
      </c>
      <c r="O41" s="14"/>
      <c r="P41" s="39"/>
      <c r="Q41" s="4"/>
    </row>
    <row r="42" spans="1:17" ht="15.75">
      <c r="A42" s="29"/>
      <c r="B42" s="4"/>
      <c r="C42" s="15" t="s">
        <v>116</v>
      </c>
      <c r="D42" s="4"/>
      <c r="E42" s="4">
        <v>2123</v>
      </c>
      <c r="F42" s="4"/>
      <c r="G42" s="4"/>
      <c r="H42" s="14"/>
      <c r="I42" s="14"/>
      <c r="J42" s="14"/>
      <c r="K42" s="14"/>
      <c r="L42" s="14"/>
      <c r="M42" s="14"/>
      <c r="N42" s="14"/>
      <c r="O42" s="14"/>
      <c r="P42" s="39"/>
      <c r="Q42" s="4"/>
    </row>
    <row r="43" spans="1:17" ht="15.75">
      <c r="A43" s="29"/>
      <c r="B43" s="4"/>
      <c r="C43" s="15" t="s">
        <v>117</v>
      </c>
      <c r="D43" s="4"/>
      <c r="E43" s="4">
        <v>2097</v>
      </c>
      <c r="F43" s="4"/>
      <c r="G43" s="15" t="s">
        <v>73</v>
      </c>
      <c r="H43" s="14"/>
      <c r="I43" s="4">
        <v>144334</v>
      </c>
      <c r="J43" s="4">
        <v>92169</v>
      </c>
      <c r="K43" s="4">
        <v>107364</v>
      </c>
      <c r="L43" s="4">
        <v>50537</v>
      </c>
      <c r="M43" s="4">
        <v>97837</v>
      </c>
      <c r="N43" s="4">
        <v>492061</v>
      </c>
      <c r="O43" s="14"/>
      <c r="P43" s="39"/>
      <c r="Q43" s="4"/>
    </row>
    <row r="44" spans="1:17" ht="15.75">
      <c r="A44" s="29"/>
      <c r="B44" s="14"/>
      <c r="C44" s="4"/>
      <c r="D44" s="4"/>
      <c r="E44" s="14"/>
      <c r="F44" s="10"/>
      <c r="G44" s="14"/>
      <c r="H44" s="10"/>
      <c r="I44" s="14"/>
      <c r="J44" s="10"/>
      <c r="K44" s="14"/>
      <c r="L44" s="10"/>
      <c r="M44" s="14"/>
      <c r="N44" s="10"/>
      <c r="O44" s="14"/>
      <c r="P44" s="39"/>
      <c r="Q44" s="4"/>
    </row>
    <row r="45" spans="1:17" ht="16.5" thickBot="1">
      <c r="A45" s="29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39"/>
      <c r="Q45" s="4"/>
    </row>
    <row r="46" spans="1:17" ht="33" customHeight="1">
      <c r="A46" s="67" t="s">
        <v>121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9"/>
      <c r="Q46" s="4"/>
    </row>
    <row r="47" spans="1:17" ht="10.5" customHeight="1">
      <c r="A47" s="29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39"/>
      <c r="Q47" s="4"/>
    </row>
    <row r="48" spans="1:17" ht="15.75">
      <c r="A48" s="29"/>
      <c r="B48" s="21" t="s">
        <v>17</v>
      </c>
      <c r="C48" s="4"/>
      <c r="D48" s="4"/>
      <c r="E48" s="4"/>
      <c r="F48" s="14"/>
      <c r="G48" s="14"/>
      <c r="H48" s="14"/>
      <c r="I48" s="43" t="s">
        <v>122</v>
      </c>
      <c r="J48" s="14"/>
      <c r="K48" s="4"/>
      <c r="L48" s="4"/>
      <c r="M48" s="4"/>
      <c r="N48" s="4"/>
      <c r="O48" s="4"/>
      <c r="P48" s="39"/>
      <c r="Q48" s="4"/>
    </row>
    <row r="49" spans="1:17" ht="15.75">
      <c r="A49" s="29"/>
      <c r="B49" s="4"/>
      <c r="C49" s="4"/>
      <c r="D49" s="4"/>
      <c r="E49" s="4"/>
      <c r="F49" s="17" t="s">
        <v>123</v>
      </c>
      <c r="G49" s="17" t="s">
        <v>124</v>
      </c>
      <c r="H49" s="17" t="s">
        <v>16</v>
      </c>
      <c r="I49" s="43" t="s">
        <v>165</v>
      </c>
      <c r="J49" s="14"/>
      <c r="K49" s="4"/>
      <c r="L49" s="4"/>
      <c r="M49" s="17" t="s">
        <v>123</v>
      </c>
      <c r="N49" s="17" t="s">
        <v>124</v>
      </c>
      <c r="O49" s="17" t="s">
        <v>16</v>
      </c>
      <c r="P49" s="39"/>
      <c r="Q49" s="4"/>
    </row>
    <row r="50" spans="1:17" ht="15.75">
      <c r="A50" s="29"/>
      <c r="B50" s="21" t="s">
        <v>155</v>
      </c>
      <c r="C50" s="21"/>
      <c r="D50" s="21"/>
      <c r="E50" s="4"/>
      <c r="F50" s="21">
        <v>597</v>
      </c>
      <c r="G50" s="21">
        <v>19731</v>
      </c>
      <c r="H50" s="21">
        <v>20328</v>
      </c>
      <c r="I50" s="44" t="s">
        <v>125</v>
      </c>
      <c r="J50" s="14"/>
      <c r="K50" s="4"/>
      <c r="L50" s="4"/>
      <c r="M50" s="4"/>
      <c r="N50" s="4"/>
      <c r="O50" s="4"/>
      <c r="P50" s="39"/>
      <c r="Q50" s="4"/>
    </row>
    <row r="51" spans="1:17" ht="15.75">
      <c r="A51" s="29"/>
      <c r="B51" s="15" t="s">
        <v>29</v>
      </c>
      <c r="C51" s="4"/>
      <c r="D51" s="4"/>
      <c r="E51" s="4"/>
      <c r="F51" s="4">
        <v>24</v>
      </c>
      <c r="G51" s="4">
        <v>-612</v>
      </c>
      <c r="H51" s="4">
        <f>SUM(F51:G51)</f>
        <v>-588</v>
      </c>
      <c r="I51" s="45" t="s">
        <v>126</v>
      </c>
      <c r="J51" s="14"/>
      <c r="K51" s="4"/>
      <c r="L51" s="4"/>
      <c r="M51" s="4">
        <v>261</v>
      </c>
      <c r="N51" s="4">
        <v>15985</v>
      </c>
      <c r="O51" s="4">
        <f>SUM(M51:N51)</f>
        <v>16246</v>
      </c>
      <c r="P51" s="39"/>
      <c r="Q51" s="4"/>
    </row>
    <row r="52" spans="1:17" ht="15.75">
      <c r="A52" s="29"/>
      <c r="B52" s="4" t="s">
        <v>127</v>
      </c>
      <c r="C52" s="4"/>
      <c r="D52" s="4"/>
      <c r="E52" s="4"/>
      <c r="F52" s="4">
        <v>612</v>
      </c>
      <c r="G52" s="4">
        <v>27956</v>
      </c>
      <c r="H52" s="4">
        <f>SUM(F52:G52)</f>
        <v>28568</v>
      </c>
      <c r="I52" s="45" t="s">
        <v>128</v>
      </c>
      <c r="J52" s="14"/>
      <c r="K52" s="4"/>
      <c r="L52" s="4"/>
      <c r="M52" s="4">
        <v>0</v>
      </c>
      <c r="N52" s="4">
        <v>125</v>
      </c>
      <c r="O52" s="4">
        <f>SUM(M52:N52)</f>
        <v>125</v>
      </c>
      <c r="P52" s="39"/>
      <c r="Q52" s="4"/>
    </row>
    <row r="53" spans="1:17" ht="15.75">
      <c r="A53" s="29"/>
      <c r="B53" s="4" t="s">
        <v>191</v>
      </c>
      <c r="C53" s="4"/>
      <c r="D53" s="4"/>
      <c r="E53" s="4"/>
      <c r="F53" s="4">
        <v>47</v>
      </c>
      <c r="G53" s="4">
        <v>4644</v>
      </c>
      <c r="H53" s="4">
        <f>SUM(F53:G53)</f>
        <v>4691</v>
      </c>
      <c r="I53" s="45" t="s">
        <v>129</v>
      </c>
      <c r="J53" s="14"/>
      <c r="K53" s="4"/>
      <c r="L53" s="4"/>
      <c r="M53" s="4">
        <v>29</v>
      </c>
      <c r="N53" s="4">
        <v>4291</v>
      </c>
      <c r="O53" s="4">
        <f>SUM(M53:N53)</f>
        <v>4320</v>
      </c>
      <c r="P53" s="39"/>
      <c r="Q53" s="4"/>
    </row>
    <row r="54" spans="1:17" ht="15.75">
      <c r="A54" s="29"/>
      <c r="B54" s="4" t="s">
        <v>101</v>
      </c>
      <c r="C54" s="4"/>
      <c r="D54" s="4"/>
      <c r="E54" s="21"/>
      <c r="F54" s="13">
        <v>7</v>
      </c>
      <c r="G54" s="13">
        <v>4186</v>
      </c>
      <c r="H54" s="13">
        <f>SUM(F54:G54)</f>
        <v>4193</v>
      </c>
      <c r="I54" s="44" t="s">
        <v>130</v>
      </c>
      <c r="J54" s="14"/>
      <c r="K54" s="4"/>
      <c r="L54" s="4"/>
      <c r="M54" s="4">
        <v>0</v>
      </c>
      <c r="N54" s="4">
        <v>2023</v>
      </c>
      <c r="O54" s="4">
        <f>SUM(M54:N54)</f>
        <v>2023</v>
      </c>
      <c r="P54" s="39"/>
      <c r="Q54" s="4"/>
    </row>
    <row r="55" spans="1:17" ht="15.75">
      <c r="A55" s="29"/>
      <c r="B55" s="21" t="s">
        <v>131</v>
      </c>
      <c r="C55" s="21"/>
      <c r="D55" s="21"/>
      <c r="E55" s="14"/>
      <c r="F55" s="21">
        <f>SUM(F50:F54)</f>
        <v>1287</v>
      </c>
      <c r="G55" s="21">
        <f>SUM(G50:G54)</f>
        <v>55905</v>
      </c>
      <c r="H55" s="21">
        <f>SUM(H50:H54)</f>
        <v>57192</v>
      </c>
      <c r="I55" s="44" t="s">
        <v>172</v>
      </c>
      <c r="J55" s="14"/>
      <c r="K55" s="4"/>
      <c r="L55" s="4"/>
      <c r="M55" s="13">
        <v>19</v>
      </c>
      <c r="N55" s="13">
        <v>599</v>
      </c>
      <c r="O55" s="13">
        <f>SUM(M55:N55)</f>
        <v>618</v>
      </c>
      <c r="P55" s="39"/>
      <c r="Q55" s="4"/>
    </row>
    <row r="56" spans="1:17" ht="15.75">
      <c r="A56" s="29"/>
      <c r="B56" s="4"/>
      <c r="C56" s="4"/>
      <c r="D56" s="4"/>
      <c r="E56" s="4"/>
      <c r="F56" s="4"/>
      <c r="G56" s="4"/>
      <c r="H56" s="4"/>
      <c r="I56" s="43" t="s">
        <v>16</v>
      </c>
      <c r="J56" s="14"/>
      <c r="K56" s="21"/>
      <c r="L56" s="21"/>
      <c r="M56" s="21">
        <f>SUM(M50:M55)</f>
        <v>309</v>
      </c>
      <c r="N56" s="21">
        <f>SUM(N50:N55)</f>
        <v>23023</v>
      </c>
      <c r="O56" s="21">
        <f>SUM(O50:O55)</f>
        <v>23332</v>
      </c>
      <c r="P56" s="39"/>
      <c r="Q56" s="4"/>
    </row>
    <row r="57" spans="1:17" ht="15.75">
      <c r="A57" s="29"/>
      <c r="B57" s="21" t="s">
        <v>36</v>
      </c>
      <c r="C57" s="4"/>
      <c r="D57" s="4"/>
      <c r="E57" s="4"/>
      <c r="F57" s="4"/>
      <c r="G57" s="4"/>
      <c r="H57" s="4"/>
      <c r="I57" s="14"/>
      <c r="J57" s="14"/>
      <c r="K57" s="14"/>
      <c r="L57" s="14"/>
      <c r="M57" s="14"/>
      <c r="N57" s="14"/>
      <c r="O57" s="14"/>
      <c r="P57" s="39"/>
      <c r="Q57" s="4"/>
    </row>
    <row r="58" spans="1:17" ht="15.75">
      <c r="A58" s="29"/>
      <c r="B58" s="15" t="s">
        <v>170</v>
      </c>
      <c r="C58" s="4"/>
      <c r="D58" s="4"/>
      <c r="E58" s="4"/>
      <c r="F58" s="4"/>
      <c r="G58" s="4"/>
      <c r="H58" s="4"/>
      <c r="I58" s="46"/>
      <c r="J58" s="14"/>
      <c r="K58" s="14"/>
      <c r="L58" s="14"/>
      <c r="M58" s="14"/>
      <c r="N58" s="14"/>
      <c r="O58" s="14"/>
      <c r="P58" s="39"/>
      <c r="Q58" s="4"/>
    </row>
    <row r="59" spans="1:17" ht="15.75">
      <c r="A59" s="29"/>
      <c r="B59" s="4"/>
      <c r="C59" s="36" t="s">
        <v>132</v>
      </c>
      <c r="D59" s="35"/>
      <c r="E59" s="4"/>
      <c r="F59" s="4">
        <v>285</v>
      </c>
      <c r="G59" s="4">
        <v>19257</v>
      </c>
      <c r="H59" s="4">
        <f>SUM(F59:G59)</f>
        <v>19542</v>
      </c>
      <c r="I59" s="44"/>
      <c r="J59" s="14"/>
      <c r="K59" s="4"/>
      <c r="L59" s="4"/>
      <c r="M59" s="4"/>
      <c r="N59" s="4"/>
      <c r="O59" s="4"/>
      <c r="P59" s="39"/>
      <c r="Q59" s="4"/>
    </row>
    <row r="60" spans="1:17" ht="15.75">
      <c r="A60" s="29"/>
      <c r="B60" s="4"/>
      <c r="C60" s="36" t="s">
        <v>133</v>
      </c>
      <c r="D60" s="35"/>
      <c r="E60" s="4"/>
      <c r="F60" s="4">
        <v>0</v>
      </c>
      <c r="G60" s="4">
        <v>118</v>
      </c>
      <c r="H60" s="4">
        <f>SUM(F60:G60)</f>
        <v>118</v>
      </c>
      <c r="I60" s="44"/>
      <c r="J60" s="14"/>
      <c r="K60" s="4"/>
      <c r="L60" s="4"/>
      <c r="M60" s="4"/>
      <c r="N60" s="4"/>
      <c r="O60" s="4"/>
      <c r="P60" s="39"/>
      <c r="Q60" s="4"/>
    </row>
    <row r="61" spans="1:17" ht="15.75">
      <c r="A61" s="29"/>
      <c r="B61" s="15" t="s">
        <v>171</v>
      </c>
      <c r="C61" s="4"/>
      <c r="D61" s="4"/>
      <c r="E61" s="4"/>
      <c r="F61" s="4"/>
      <c r="G61" s="4"/>
      <c r="H61" s="4"/>
      <c r="I61" s="47" t="s">
        <v>134</v>
      </c>
      <c r="J61" s="14"/>
      <c r="K61" s="4"/>
      <c r="L61" s="4"/>
      <c r="M61" s="4"/>
      <c r="N61" s="4"/>
      <c r="O61" s="4"/>
      <c r="P61" s="39"/>
      <c r="Q61" s="4"/>
    </row>
    <row r="62" spans="1:17" ht="15.75">
      <c r="A62" s="29"/>
      <c r="B62" s="4"/>
      <c r="C62" s="36" t="s">
        <v>132</v>
      </c>
      <c r="D62" s="4"/>
      <c r="E62" s="4"/>
      <c r="F62" s="4">
        <v>4</v>
      </c>
      <c r="G62" s="4">
        <v>266</v>
      </c>
      <c r="H62" s="4">
        <f aca="true" t="shared" si="4" ref="H62:H67">SUM(F62:G62)</f>
        <v>270</v>
      </c>
      <c r="I62" s="44"/>
      <c r="J62" s="14"/>
      <c r="K62" s="4"/>
      <c r="L62" s="4"/>
      <c r="M62" s="4"/>
      <c r="N62" s="4"/>
      <c r="O62" s="4"/>
      <c r="P62" s="39"/>
      <c r="Q62" s="4"/>
    </row>
    <row r="63" spans="1:17" ht="15.75">
      <c r="A63" s="29"/>
      <c r="B63" s="4"/>
      <c r="C63" s="36" t="s">
        <v>133</v>
      </c>
      <c r="D63" s="4"/>
      <c r="E63" s="4"/>
      <c r="F63" s="4">
        <v>0</v>
      </c>
      <c r="G63" s="4">
        <v>19</v>
      </c>
      <c r="H63" s="4">
        <f t="shared" si="4"/>
        <v>19</v>
      </c>
      <c r="I63" s="48" t="s">
        <v>135</v>
      </c>
      <c r="J63" s="14"/>
      <c r="K63" s="4"/>
      <c r="L63" s="4"/>
      <c r="M63" s="4">
        <v>538</v>
      </c>
      <c r="N63" s="4">
        <v>19048</v>
      </c>
      <c r="O63" s="4">
        <f>SUM(M63:N63)</f>
        <v>19586</v>
      </c>
      <c r="P63" s="39"/>
      <c r="Q63" s="4"/>
    </row>
    <row r="64" spans="1:17" ht="15.75">
      <c r="A64" s="29"/>
      <c r="B64" s="4"/>
      <c r="C64" s="36" t="s">
        <v>136</v>
      </c>
      <c r="D64" s="4"/>
      <c r="E64" s="4"/>
      <c r="F64" s="4">
        <v>1</v>
      </c>
      <c r="G64" s="4">
        <v>2</v>
      </c>
      <c r="H64" s="4">
        <v>3</v>
      </c>
      <c r="I64" s="48" t="s">
        <v>166</v>
      </c>
      <c r="J64" s="14"/>
      <c r="K64" s="4"/>
      <c r="L64" s="4"/>
      <c r="M64" s="4">
        <v>10</v>
      </c>
      <c r="N64" s="4">
        <v>1328</v>
      </c>
      <c r="O64" s="4">
        <f>SUM(M64:N64)</f>
        <v>1338</v>
      </c>
      <c r="P64" s="39"/>
      <c r="Q64" s="4"/>
    </row>
    <row r="65" spans="1:17" ht="15.75">
      <c r="A65" s="29"/>
      <c r="B65" s="15" t="s">
        <v>137</v>
      </c>
      <c r="C65" s="4"/>
      <c r="D65" s="4"/>
      <c r="E65" s="4"/>
      <c r="F65" s="4">
        <v>1</v>
      </c>
      <c r="G65" s="4">
        <v>1903</v>
      </c>
      <c r="H65" s="4">
        <v>1904</v>
      </c>
      <c r="I65" s="48" t="s">
        <v>189</v>
      </c>
      <c r="J65" s="14"/>
      <c r="K65" s="4"/>
      <c r="L65" s="4"/>
      <c r="M65" s="4">
        <v>0</v>
      </c>
      <c r="N65" s="4">
        <v>137</v>
      </c>
      <c r="O65" s="4">
        <f>SUM(M65:N65)</f>
        <v>137</v>
      </c>
      <c r="P65" s="39"/>
      <c r="Q65" s="4"/>
    </row>
    <row r="66" spans="1:17" ht="15.75">
      <c r="A66" s="29"/>
      <c r="B66" s="15" t="s">
        <v>138</v>
      </c>
      <c r="C66" s="4"/>
      <c r="D66" s="4"/>
      <c r="E66" s="4"/>
      <c r="F66" s="4">
        <v>47</v>
      </c>
      <c r="G66" s="4">
        <v>2133</v>
      </c>
      <c r="H66" s="4">
        <f t="shared" si="4"/>
        <v>2180</v>
      </c>
      <c r="I66" s="48" t="s">
        <v>139</v>
      </c>
      <c r="J66" s="14"/>
      <c r="K66" s="4"/>
      <c r="L66" s="4"/>
      <c r="M66" s="4">
        <v>358</v>
      </c>
      <c r="N66" s="4">
        <v>18839</v>
      </c>
      <c r="O66" s="4">
        <f>SUM(M66:N66)</f>
        <v>19197</v>
      </c>
      <c r="P66" s="39"/>
      <c r="Q66" s="4"/>
    </row>
    <row r="67" spans="1:17" ht="15.75">
      <c r="A67" s="29"/>
      <c r="B67" s="15" t="s">
        <v>167</v>
      </c>
      <c r="C67" s="4"/>
      <c r="D67" s="4"/>
      <c r="E67" s="4"/>
      <c r="F67" s="4">
        <v>0</v>
      </c>
      <c r="G67" s="4">
        <v>213</v>
      </c>
      <c r="H67" s="4">
        <f t="shared" si="4"/>
        <v>213</v>
      </c>
      <c r="I67" s="7"/>
      <c r="J67" s="4"/>
      <c r="K67" s="4"/>
      <c r="L67" s="4"/>
      <c r="M67" s="4"/>
      <c r="N67" s="4"/>
      <c r="O67" s="4"/>
      <c r="P67" s="39"/>
      <c r="Q67" s="4"/>
    </row>
    <row r="68" spans="1:17" ht="15.75">
      <c r="A68" s="29"/>
      <c r="B68" s="15" t="s">
        <v>168</v>
      </c>
      <c r="C68" s="4"/>
      <c r="D68" s="4"/>
      <c r="E68" s="4"/>
      <c r="F68" s="13">
        <v>244</v>
      </c>
      <c r="G68" s="13">
        <v>11989</v>
      </c>
      <c r="H68" s="13">
        <v>12233</v>
      </c>
      <c r="I68" s="4"/>
      <c r="J68" s="4"/>
      <c r="K68" s="4"/>
      <c r="L68" s="4"/>
      <c r="M68" s="4"/>
      <c r="N68" s="4"/>
      <c r="O68" s="4"/>
      <c r="P68" s="39"/>
      <c r="Q68" s="4"/>
    </row>
    <row r="69" spans="1:17" ht="15.75">
      <c r="A69" s="29"/>
      <c r="B69" s="40" t="s">
        <v>64</v>
      </c>
      <c r="C69" s="21"/>
      <c r="D69" s="21"/>
      <c r="E69" s="21"/>
      <c r="F69" s="21">
        <f>SUM(F59:F68)</f>
        <v>582</v>
      </c>
      <c r="G69" s="21">
        <f>SUM(G59:G68)</f>
        <v>35900</v>
      </c>
      <c r="H69" s="21">
        <f>SUM(H59:H68)</f>
        <v>36482</v>
      </c>
      <c r="I69" s="4"/>
      <c r="J69" s="4"/>
      <c r="K69" s="4"/>
      <c r="L69" s="4"/>
      <c r="M69" s="4"/>
      <c r="N69" s="4"/>
      <c r="O69" s="4"/>
      <c r="P69" s="39"/>
      <c r="Q69" s="4"/>
    </row>
    <row r="70" spans="1:17" ht="15.75">
      <c r="A70" s="29"/>
      <c r="B70" s="14"/>
      <c r="C70" s="14"/>
      <c r="D70" s="14"/>
      <c r="E70" s="14"/>
      <c r="F70" s="14"/>
      <c r="G70" s="14"/>
      <c r="H70" s="14"/>
      <c r="I70" s="4"/>
      <c r="J70" s="4"/>
      <c r="K70" s="4"/>
      <c r="L70" s="4"/>
      <c r="M70" s="4"/>
      <c r="N70" s="4"/>
      <c r="O70" s="4"/>
      <c r="P70" s="39"/>
      <c r="Q70" s="4"/>
    </row>
    <row r="71" spans="1:17" ht="17.25" customHeight="1">
      <c r="A71" s="29"/>
      <c r="B71" s="21" t="s">
        <v>154</v>
      </c>
      <c r="C71" s="21"/>
      <c r="D71" s="21"/>
      <c r="E71" s="21"/>
      <c r="F71" s="21">
        <f>(F55-F69)</f>
        <v>705</v>
      </c>
      <c r="G71" s="21">
        <f>(G55-G69)</f>
        <v>20005</v>
      </c>
      <c r="H71" s="21">
        <f>SUM(F71:G71)</f>
        <v>20710</v>
      </c>
      <c r="I71" s="4"/>
      <c r="J71" s="4"/>
      <c r="K71" s="4"/>
      <c r="L71" s="4"/>
      <c r="M71" s="4"/>
      <c r="N71" s="4"/>
      <c r="O71" s="4"/>
      <c r="P71" s="39"/>
      <c r="Q71" s="4"/>
    </row>
    <row r="72" spans="1:17" ht="9.75" customHeight="1" thickBot="1">
      <c r="A72" s="50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51"/>
      <c r="Q72" s="4"/>
    </row>
    <row r="73" spans="1:17" ht="30.75" customHeight="1">
      <c r="A73" s="67" t="s">
        <v>140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9"/>
      <c r="Q73" s="4"/>
    </row>
    <row r="74" spans="1:17" ht="10.5" customHeight="1">
      <c r="A74" s="31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49"/>
      <c r="Q74" s="4"/>
    </row>
    <row r="75" spans="1:17" ht="15.75">
      <c r="A75" s="29"/>
      <c r="B75" s="4"/>
      <c r="C75" s="4"/>
      <c r="D75" s="4"/>
      <c r="E75" s="4"/>
      <c r="F75" s="10" t="s">
        <v>141</v>
      </c>
      <c r="G75" s="4"/>
      <c r="H75" s="10" t="s">
        <v>14</v>
      </c>
      <c r="I75" s="4"/>
      <c r="J75" s="10" t="s">
        <v>142</v>
      </c>
      <c r="K75" s="4"/>
      <c r="L75" s="10" t="s">
        <v>143</v>
      </c>
      <c r="M75" s="4"/>
      <c r="N75" s="4"/>
      <c r="O75" s="4"/>
      <c r="P75" s="39"/>
      <c r="Q75" s="4"/>
    </row>
    <row r="76" spans="1:17" ht="15.75">
      <c r="A76" s="29"/>
      <c r="B76" s="4"/>
      <c r="C76" s="4"/>
      <c r="D76" s="4"/>
      <c r="E76" s="4"/>
      <c r="F76" s="10" t="s">
        <v>144</v>
      </c>
      <c r="G76" s="4"/>
      <c r="H76" s="10" t="s">
        <v>144</v>
      </c>
      <c r="I76" s="4"/>
      <c r="J76" s="10" t="s">
        <v>145</v>
      </c>
      <c r="K76" s="4"/>
      <c r="L76" s="10" t="s">
        <v>146</v>
      </c>
      <c r="M76" s="4"/>
      <c r="N76" s="4"/>
      <c r="O76" s="4"/>
      <c r="P76" s="39"/>
      <c r="Q76" s="4"/>
    </row>
    <row r="77" spans="1:17" ht="15.75">
      <c r="A77" s="29"/>
      <c r="B77" s="4"/>
      <c r="C77" s="4"/>
      <c r="D77" s="4"/>
      <c r="E77" s="4"/>
      <c r="F77" s="11" t="s">
        <v>147</v>
      </c>
      <c r="G77" s="12"/>
      <c r="H77" s="11" t="s">
        <v>147</v>
      </c>
      <c r="I77" s="12"/>
      <c r="J77" s="11" t="s">
        <v>148</v>
      </c>
      <c r="K77" s="12"/>
      <c r="L77" s="11" t="s">
        <v>149</v>
      </c>
      <c r="M77" s="4"/>
      <c r="N77" s="4"/>
      <c r="O77" s="4"/>
      <c r="P77" s="39"/>
      <c r="Q77" s="4"/>
    </row>
    <row r="78" spans="1:17" ht="15.75">
      <c r="A78" s="29"/>
      <c r="B78" s="4" t="s">
        <v>156</v>
      </c>
      <c r="C78" s="4"/>
      <c r="D78" s="4"/>
      <c r="E78" s="4"/>
      <c r="F78" s="4">
        <v>10000</v>
      </c>
      <c r="G78" s="4"/>
      <c r="H78" s="4">
        <v>2282</v>
      </c>
      <c r="I78" s="4"/>
      <c r="J78" s="4">
        <v>2142</v>
      </c>
      <c r="K78" s="4"/>
      <c r="L78" s="4">
        <v>28483</v>
      </c>
      <c r="M78" s="4"/>
      <c r="N78" s="4"/>
      <c r="O78" s="4"/>
      <c r="P78" s="39"/>
      <c r="Q78" s="4"/>
    </row>
    <row r="79" spans="1:17" ht="15.75">
      <c r="A79" s="29"/>
      <c r="B79" s="15" t="s">
        <v>29</v>
      </c>
      <c r="C79" s="4"/>
      <c r="D79" s="4"/>
      <c r="E79" s="4"/>
      <c r="F79" s="4">
        <v>21</v>
      </c>
      <c r="G79" s="4"/>
      <c r="H79" s="4">
        <v>-25</v>
      </c>
      <c r="I79" s="4"/>
      <c r="J79" s="4">
        <v>36</v>
      </c>
      <c r="K79" s="4"/>
      <c r="L79" s="4">
        <v>15</v>
      </c>
      <c r="M79" s="4"/>
      <c r="N79" s="4"/>
      <c r="O79" s="4"/>
      <c r="P79" s="39"/>
      <c r="Q79" s="4"/>
    </row>
    <row r="80" spans="1:17" ht="15.75">
      <c r="A80" s="29"/>
      <c r="B80" s="4" t="s">
        <v>150</v>
      </c>
      <c r="C80" s="4"/>
      <c r="D80" s="4"/>
      <c r="E80" s="4"/>
      <c r="F80" s="4">
        <v>5117</v>
      </c>
      <c r="G80" s="4"/>
      <c r="H80" s="4">
        <v>5994</v>
      </c>
      <c r="I80" s="4"/>
      <c r="J80" s="4">
        <v>2214</v>
      </c>
      <c r="K80" s="4"/>
      <c r="L80" s="4">
        <v>10118</v>
      </c>
      <c r="M80" s="4"/>
      <c r="N80" s="4"/>
      <c r="O80" s="4"/>
      <c r="P80" s="39"/>
      <c r="Q80" s="4"/>
    </row>
    <row r="81" spans="1:17" ht="15.75">
      <c r="A81" s="29"/>
      <c r="B81" s="4" t="s">
        <v>151</v>
      </c>
      <c r="C81" s="4"/>
      <c r="D81" s="4"/>
      <c r="E81" s="4"/>
      <c r="F81" s="4">
        <v>4545</v>
      </c>
      <c r="G81" s="4"/>
      <c r="H81" s="4">
        <v>5714</v>
      </c>
      <c r="I81" s="4"/>
      <c r="J81" s="4">
        <v>1983</v>
      </c>
      <c r="K81" s="4"/>
      <c r="L81" s="4">
        <v>7824</v>
      </c>
      <c r="M81" s="4"/>
      <c r="N81" s="4"/>
      <c r="O81" s="4"/>
      <c r="P81" s="39"/>
      <c r="Q81" s="4"/>
    </row>
    <row r="82" spans="1:17" ht="15.75">
      <c r="A82" s="29"/>
      <c r="B82" s="4" t="s">
        <v>157</v>
      </c>
      <c r="C82" s="4"/>
      <c r="D82" s="4"/>
      <c r="E82" s="4"/>
      <c r="F82" s="4">
        <v>10593</v>
      </c>
      <c r="G82" s="4"/>
      <c r="H82" s="4">
        <v>2537</v>
      </c>
      <c r="I82" s="4"/>
      <c r="J82" s="4">
        <v>2409</v>
      </c>
      <c r="K82" s="4"/>
      <c r="L82" s="4">
        <v>30792</v>
      </c>
      <c r="M82" s="4"/>
      <c r="N82" s="4"/>
      <c r="O82" s="4"/>
      <c r="P82" s="39"/>
      <c r="Q82" s="4"/>
    </row>
    <row r="83" spans="1:17" ht="9.75" customHeight="1" thickBot="1">
      <c r="A83" s="50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51" t="s">
        <v>34</v>
      </c>
      <c r="Q83" s="4"/>
    </row>
    <row r="84" spans="1:17" ht="15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1"/>
    </row>
  </sheetData>
  <mergeCells count="2">
    <mergeCell ref="A73:P73"/>
    <mergeCell ref="A46:P46"/>
  </mergeCells>
  <printOptions horizontalCentered="1" verticalCentered="1"/>
  <pageMargins left="0.5" right="0.5" top="0.75" bottom="0.5" header="0.5" footer="0.5"/>
  <pageSetup horizontalDpi="600" verticalDpi="600" orientation="portrait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dmudd</dc:creator>
  <cp:keywords/>
  <dc:description/>
  <cp:lastModifiedBy>mzamarripa</cp:lastModifiedBy>
  <cp:lastPrinted>2002-12-10T01:15:13Z</cp:lastPrinted>
  <dcterms:created xsi:type="dcterms:W3CDTF">2001-12-06T17:53:15Z</dcterms:created>
  <dcterms:modified xsi:type="dcterms:W3CDTF">2003-02-10T20:20:29Z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-360401755</vt:i4>
  </property>
  <property fmtid="{D5CDD505-2E9C-101B-9397-08002B2CF9AE}" pid="3" name="_EmailSubject">
    <vt:lpwstr>Changes to Annual Report Data</vt:lpwstr>
  </property>
  <property fmtid="{D5CDD505-2E9C-101B-9397-08002B2CF9AE}" pid="4" name="_AuthorEmail">
    <vt:lpwstr>David.Mudd@courts.state.tx.us</vt:lpwstr>
  </property>
  <property fmtid="{D5CDD505-2E9C-101B-9397-08002B2CF9AE}" pid="5" name="_AuthorEmailDisplayName">
    <vt:lpwstr>David Mudd</vt:lpwstr>
  </property>
</Properties>
</file>