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30" windowWidth="10410" windowHeight="5475" activeTab="0"/>
  </bookViews>
  <sheets>
    <sheet name="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<sst xmlns="http://schemas.openxmlformats.org/spreadsheetml/2006/main" count="176" uniqueCount="136">
  <si>
    <t>Statewide Summary of Reported Activity</t>
  </si>
  <si>
    <t>C R I M I N A L  D O C K E T</t>
  </si>
  <si>
    <t>DWI</t>
  </si>
  <si>
    <t>Theft or</t>
  </si>
  <si>
    <t>Other</t>
  </si>
  <si>
    <t>or</t>
  </si>
  <si>
    <t>Worthless</t>
  </si>
  <si>
    <t>Drug</t>
  </si>
  <si>
    <t>Criminal</t>
  </si>
  <si>
    <t>Total</t>
  </si>
  <si>
    <t>Cases on Docket:</t>
  </si>
  <si>
    <t>DUID</t>
  </si>
  <si>
    <t>Check</t>
  </si>
  <si>
    <t>Offenses</t>
  </si>
  <si>
    <t>Assault</t>
  </si>
  <si>
    <t>Traffic</t>
  </si>
  <si>
    <t>Cases</t>
  </si>
  <si>
    <t>Docket Adjustments</t>
  </si>
  <si>
    <t>New Cases Filed</t>
  </si>
  <si>
    <t>Cases Appealed From Lower Court</t>
  </si>
  <si>
    <t>Other Cases Reaching Docket:</t>
  </si>
  <si>
    <t>Motions to Revoke Filed</t>
  </si>
  <si>
    <t>All Other Cases Reaching Docket</t>
  </si>
  <si>
    <t>Total Cases on Docket</t>
  </si>
  <si>
    <t>Dispositions:</t>
  </si>
  <si>
    <t>Convictions:</t>
  </si>
  <si>
    <t>Guilty Plea - No Jury</t>
  </si>
  <si>
    <t>Not Guilty Plea - No Jury</t>
  </si>
  <si>
    <t>Guilty Plea - Jury Verdict</t>
  </si>
  <si>
    <t>Not Guilty Plea - Jury Verdict</t>
  </si>
  <si>
    <t>Total Convictions</t>
  </si>
  <si>
    <t>Placed on Deferred Adjudication</t>
  </si>
  <si>
    <t>Acquittals:</t>
  </si>
  <si>
    <t>Non - Jury Trial</t>
  </si>
  <si>
    <t>Jury Verdict</t>
  </si>
  <si>
    <t>Directed Verdict or JNOV</t>
  </si>
  <si>
    <t xml:space="preserve"> </t>
  </si>
  <si>
    <t>Total Acquittals</t>
  </si>
  <si>
    <t>Dismissals:</t>
  </si>
  <si>
    <t>Insufficient Evidence</t>
  </si>
  <si>
    <t>Speedy Trial Act Limitation</t>
  </si>
  <si>
    <t>Other Dismissals</t>
  </si>
  <si>
    <t>Total Dismissals</t>
  </si>
  <si>
    <t>Other Dispositions:</t>
  </si>
  <si>
    <t>Motion to Revoke Granted</t>
  </si>
  <si>
    <t>Motion to Revoke Denied</t>
  </si>
  <si>
    <t>All other Dispositions</t>
  </si>
  <si>
    <t>Total Dispositions</t>
  </si>
  <si>
    <t>Cases Pending  08/31/00</t>
  </si>
  <si>
    <t>Cases - Unapprehended Defendants</t>
  </si>
  <si>
    <t>30 Days</t>
  </si>
  <si>
    <t>31 Days</t>
  </si>
  <si>
    <t>61 Days</t>
  </si>
  <si>
    <t>Over</t>
  </si>
  <si>
    <t>Age of Cases Disposed</t>
  </si>
  <si>
    <t>or Less</t>
  </si>
  <si>
    <t>to 60 Days</t>
  </si>
  <si>
    <t>to 90 Days</t>
  </si>
  <si>
    <t>90 Days</t>
  </si>
  <si>
    <t>Number of Cases</t>
  </si>
  <si>
    <t>P R O B A T E   A N D   M E N T A L    H E A L T H   D O C K E T</t>
  </si>
  <si>
    <t>Hearings</t>
  </si>
  <si>
    <t>Filed</t>
  </si>
  <si>
    <t>Held</t>
  </si>
  <si>
    <t>Probate</t>
  </si>
  <si>
    <t>Mental Health</t>
  </si>
  <si>
    <t>C I V I L  D O C K E T</t>
  </si>
  <si>
    <t>Injury or</t>
  </si>
  <si>
    <t>All</t>
  </si>
  <si>
    <t>Damage</t>
  </si>
  <si>
    <t>Involving</t>
  </si>
  <si>
    <t>other than</t>
  </si>
  <si>
    <t>Suits</t>
  </si>
  <si>
    <t>Family</t>
  </si>
  <si>
    <t>Motor</t>
  </si>
  <si>
    <t>Tax</t>
  </si>
  <si>
    <t>on</t>
  </si>
  <si>
    <t>Law</t>
  </si>
  <si>
    <t>Civil</t>
  </si>
  <si>
    <t>Vehicle</t>
  </si>
  <si>
    <t>Debt</t>
  </si>
  <si>
    <t>Divorce</t>
  </si>
  <si>
    <t>Matters</t>
  </si>
  <si>
    <t>Cases Appealed Lower Court</t>
  </si>
  <si>
    <t>Show Causes Motions Filed</t>
  </si>
  <si>
    <t>Other Cases Added</t>
  </si>
  <si>
    <t>Default Judgments</t>
  </si>
  <si>
    <t>Agreed Judgments</t>
  </si>
  <si>
    <t>Judg. After Trial-No Jury</t>
  </si>
  <si>
    <t>Judg. By Jury Verdicts</t>
  </si>
  <si>
    <t>Dismissed Want Prosecution</t>
  </si>
  <si>
    <t>or by Plaintiff</t>
  </si>
  <si>
    <t>Show Causes Disposed</t>
  </si>
  <si>
    <t>Other Dispositions</t>
  </si>
  <si>
    <t>3 Months</t>
  </si>
  <si>
    <t>Over 3 to</t>
  </si>
  <si>
    <t>Over 6 to</t>
  </si>
  <si>
    <t>Over 12 to</t>
  </si>
  <si>
    <t>Over 18</t>
  </si>
  <si>
    <t>6 Months</t>
  </si>
  <si>
    <t>12 Months</t>
  </si>
  <si>
    <t>18 Months</t>
  </si>
  <si>
    <t>Months</t>
  </si>
  <si>
    <t>J U V E N I L E  D O C K E T</t>
  </si>
  <si>
    <t>CINS</t>
  </si>
  <si>
    <t>Delin</t>
  </si>
  <si>
    <t xml:space="preserve">     Findings of Delinquent</t>
  </si>
  <si>
    <t xml:space="preserve">     Conduct or CINS</t>
  </si>
  <si>
    <t xml:space="preserve">     Placed on Probation</t>
  </si>
  <si>
    <t>New Petitions Filed</t>
  </si>
  <si>
    <t xml:space="preserve">          Under Parental Care</t>
  </si>
  <si>
    <t>Motion Revoke Filed</t>
  </si>
  <si>
    <t xml:space="preserve">          Under Foster Care</t>
  </si>
  <si>
    <t xml:space="preserve">          Residential Facility</t>
  </si>
  <si>
    <t>Total on Docket</t>
  </si>
  <si>
    <t xml:space="preserve">     Committed to TYC</t>
  </si>
  <si>
    <t xml:space="preserve">     Judgment No Disp.</t>
  </si>
  <si>
    <t>Find Delin Cond/CINS</t>
  </si>
  <si>
    <t xml:space="preserve">     Total</t>
  </si>
  <si>
    <t>Trials by Judge</t>
  </si>
  <si>
    <t>Trials by Jury</t>
  </si>
  <si>
    <t xml:space="preserve">     Other Juvenile Court Activity:</t>
  </si>
  <si>
    <t>Find No Delin Cond/CINS</t>
  </si>
  <si>
    <t xml:space="preserve">          Detention Hearings</t>
  </si>
  <si>
    <t xml:space="preserve">          Hearing Modify Order</t>
  </si>
  <si>
    <t>Directed Verdicts</t>
  </si>
  <si>
    <t xml:space="preserve">          Child Cert. as Adult</t>
  </si>
  <si>
    <t>Probation Revoked</t>
  </si>
  <si>
    <t xml:space="preserve">          Attorneys Appointed</t>
  </si>
  <si>
    <t>Continue on Probation</t>
  </si>
  <si>
    <t>Change of Venue Trans.</t>
  </si>
  <si>
    <t>Dismissed &amp; Other Disp.</t>
  </si>
  <si>
    <t>For the Year Ended August 31, 2001</t>
  </si>
  <si>
    <t>Cases Pending 09/01/00</t>
  </si>
  <si>
    <t>Cases Pending  08/31/01</t>
  </si>
  <si>
    <t>Cases Pending   09/01/00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</si>
</sst>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sz val="10"/>
      <name val="Arial"/>
      <family val="0"/>
    </font>
    <font>
      <b/>
      <sz val="32"/>
      <name val="Times New Roman"/>
      <family val="1"/>
    </font>
    <font>
      <b/>
      <sz val="2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37" fontId="0" fillId="0" borderId="0" xfId="0" applyAlignment="1">
      <alignment/>
    </xf>
    <xf numFmtId="37" fontId="0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5" fillId="0" borderId="0" xfId="0" applyFont="1" applyAlignment="1" applyProtection="1">
      <alignment/>
      <protection/>
    </xf>
    <xf numFmtId="37" fontId="5" fillId="0" borderId="0" xfId="0" applyFont="1" applyAlignment="1" applyProtection="1">
      <alignment horizontal="right"/>
      <protection/>
    </xf>
    <xf numFmtId="37" fontId="5" fillId="0" borderId="1" xfId="0" applyFont="1" applyBorder="1" applyAlignment="1" applyProtection="1">
      <alignment/>
      <protection/>
    </xf>
    <xf numFmtId="37" fontId="5" fillId="0" borderId="1" xfId="0" applyFont="1" applyBorder="1" applyAlignment="1" applyProtection="1">
      <alignment horizontal="right"/>
      <protection/>
    </xf>
    <xf numFmtId="37" fontId="0" fillId="0" borderId="1" xfId="0" applyFont="1" applyBorder="1" applyAlignment="1" applyProtection="1">
      <alignment/>
      <protection/>
    </xf>
    <xf numFmtId="10" fontId="0" fillId="0" borderId="0" xfId="0" applyNumberFormat="1" applyFont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5" fillId="0" borderId="0" xfId="0" applyFont="1" applyBorder="1" applyAlignment="1" applyProtection="1">
      <alignment horizontal="right"/>
      <protection/>
    </xf>
    <xf numFmtId="37" fontId="5" fillId="2" borderId="0" xfId="0" applyFont="1" applyFill="1" applyBorder="1" applyAlignment="1" applyProtection="1">
      <alignment horizontal="right"/>
      <protection/>
    </xf>
    <xf numFmtId="37" fontId="5" fillId="2" borderId="0" xfId="0" applyFont="1" applyFill="1" applyAlignment="1" applyProtection="1">
      <alignment horizontal="right"/>
      <protection/>
    </xf>
    <xf numFmtId="37" fontId="5" fillId="2" borderId="1" xfId="0" applyFont="1" applyFill="1" applyBorder="1" applyAlignment="1" applyProtection="1">
      <alignment horizontal="right"/>
      <protection/>
    </xf>
    <xf numFmtId="37" fontId="0" fillId="2" borderId="0" xfId="0" applyFont="1" applyFill="1" applyAlignment="1" applyProtection="1">
      <alignment/>
      <protection/>
    </xf>
    <xf numFmtId="37" fontId="0" fillId="2" borderId="1" xfId="0" applyFont="1" applyFill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/>
    </xf>
    <xf numFmtId="37" fontId="6" fillId="2" borderId="5" xfId="0" applyFont="1" applyFill="1" applyBorder="1" applyAlignment="1" applyProtection="1">
      <alignment/>
      <protection/>
    </xf>
    <xf numFmtId="37" fontId="4" fillId="2" borderId="6" xfId="0" applyFont="1" applyFill="1" applyBorder="1" applyAlignment="1" applyProtection="1">
      <alignment horizontal="centerContinuous"/>
      <protection/>
    </xf>
    <xf numFmtId="37" fontId="0" fillId="2" borderId="6" xfId="0" applyFont="1" applyFill="1" applyBorder="1" applyAlignment="1" applyProtection="1">
      <alignment horizontal="centerContinuous"/>
      <protection/>
    </xf>
    <xf numFmtId="37" fontId="0" fillId="2" borderId="7" xfId="0" applyFont="1" applyFill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2" borderId="5" xfId="0" applyFont="1" applyFill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0" xfId="0" applyFont="1" applyFill="1" applyBorder="1" applyAlignment="1" applyProtection="1">
      <alignment horizontal="right"/>
      <protection/>
    </xf>
    <xf numFmtId="37" fontId="5" fillId="0" borderId="0" xfId="0" applyFont="1" applyFill="1" applyAlignment="1" applyProtection="1">
      <alignment horizontal="right"/>
      <protection/>
    </xf>
    <xf numFmtId="37" fontId="5" fillId="0" borderId="1" xfId="0" applyFont="1" applyFill="1" applyBorder="1" applyAlignment="1" applyProtection="1">
      <alignment horizontal="right"/>
      <protection/>
    </xf>
    <xf numFmtId="37" fontId="0" fillId="0" borderId="0" xfId="0" applyFont="1" applyFill="1" applyAlignment="1" applyProtection="1">
      <alignment/>
      <protection/>
    </xf>
    <xf numFmtId="37" fontId="0" fillId="0" borderId="1" xfId="0" applyFont="1" applyFill="1" applyBorder="1" applyAlignment="1" applyProtection="1">
      <alignment/>
      <protection/>
    </xf>
    <xf numFmtId="37" fontId="4" fillId="2" borderId="5" xfId="0" applyFont="1" applyFill="1" applyBorder="1" applyAlignment="1" applyProtection="1">
      <alignment horizontal="center"/>
      <protection/>
    </xf>
    <xf numFmtId="37" fontId="4" fillId="2" borderId="6" xfId="0" applyFont="1" applyFill="1" applyBorder="1" applyAlignment="1" applyProtection="1">
      <alignment horizontal="center"/>
      <protection/>
    </xf>
    <xf numFmtId="37" fontId="4" fillId="2" borderId="7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73"/>
  <sheetViews>
    <sheetView tabSelected="1" defaultGridColor="0" zoomScale="50" zoomScaleNormal="50" colorId="22" workbookViewId="0" topLeftCell="A23">
      <selection activeCell="K31" sqref="K31"/>
    </sheetView>
  </sheetViews>
  <sheetFormatPr defaultColWidth="9.77734375" defaultRowHeight="15"/>
  <cols>
    <col min="1" max="1" width="2.77734375" style="0" customWidth="1"/>
    <col min="2" max="3" width="3.77734375" style="0" customWidth="1"/>
    <col min="4" max="4" width="23.99609375" style="0" bestFit="1" customWidth="1"/>
    <col min="5" max="11" width="11.77734375" style="0" customWidth="1"/>
    <col min="12" max="12" width="2.77734375" style="0" customWidth="1"/>
  </cols>
  <sheetData>
    <row r="1" spans="1:13" ht="39.7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1"/>
      <c r="M1" s="1"/>
    </row>
    <row r="2" spans="1:13" ht="30">
      <c r="A2" s="1"/>
      <c r="B2" s="4" t="s">
        <v>0</v>
      </c>
      <c r="C2" s="3"/>
      <c r="D2" s="3"/>
      <c r="E2" s="3"/>
      <c r="F2" s="3"/>
      <c r="G2" s="3"/>
      <c r="H2" s="3"/>
      <c r="I2" s="3"/>
      <c r="J2" s="3"/>
      <c r="K2" s="3"/>
      <c r="L2" s="1"/>
      <c r="M2" s="1"/>
    </row>
    <row r="3" spans="1:13" ht="30">
      <c r="A3" s="1"/>
      <c r="B3" s="4" t="s">
        <v>132</v>
      </c>
      <c r="C3" s="3"/>
      <c r="D3" s="3"/>
      <c r="E3" s="3"/>
      <c r="F3" s="3"/>
      <c r="G3" s="3"/>
      <c r="H3" s="3"/>
      <c r="I3" s="3"/>
      <c r="J3" s="3"/>
      <c r="K3" s="3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8">
      <c r="A6" s="29"/>
      <c r="B6" s="23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5"/>
      <c r="M6" s="1"/>
    </row>
    <row r="7" spans="1:13" ht="27.75" customHeight="1">
      <c r="A7" s="27"/>
      <c r="B7" s="30"/>
      <c r="C7" s="30"/>
      <c r="D7" s="30"/>
      <c r="E7" s="13" t="s">
        <v>2</v>
      </c>
      <c r="F7" s="12" t="s">
        <v>3</v>
      </c>
      <c r="G7" s="13"/>
      <c r="H7" s="12"/>
      <c r="I7" s="13"/>
      <c r="J7" s="12" t="s">
        <v>4</v>
      </c>
      <c r="K7" s="13"/>
      <c r="L7" s="18"/>
      <c r="M7" s="1"/>
    </row>
    <row r="8" spans="1:13" ht="15.75">
      <c r="A8" s="27"/>
      <c r="B8" s="5"/>
      <c r="C8" s="5"/>
      <c r="D8" s="5"/>
      <c r="E8" s="14" t="s">
        <v>5</v>
      </c>
      <c r="F8" s="6" t="s">
        <v>6</v>
      </c>
      <c r="G8" s="14" t="s">
        <v>7</v>
      </c>
      <c r="H8" s="6"/>
      <c r="I8" s="14"/>
      <c r="J8" s="6" t="s">
        <v>8</v>
      </c>
      <c r="K8" s="14" t="s">
        <v>9</v>
      </c>
      <c r="L8" s="19"/>
      <c r="M8" s="1"/>
    </row>
    <row r="9" spans="1:13" ht="15.75">
      <c r="A9" s="27"/>
      <c r="B9" s="7" t="s">
        <v>10</v>
      </c>
      <c r="C9" s="7"/>
      <c r="D9" s="7"/>
      <c r="E9" s="15" t="s">
        <v>11</v>
      </c>
      <c r="F9" s="8" t="s">
        <v>12</v>
      </c>
      <c r="G9" s="15" t="s">
        <v>13</v>
      </c>
      <c r="H9" s="8" t="s">
        <v>14</v>
      </c>
      <c r="I9" s="15" t="s">
        <v>15</v>
      </c>
      <c r="J9" s="8" t="s">
        <v>16</v>
      </c>
      <c r="K9" s="15" t="s">
        <v>16</v>
      </c>
      <c r="L9" s="19"/>
      <c r="M9" s="1"/>
    </row>
    <row r="10" spans="1:13" ht="15">
      <c r="A10" s="27"/>
      <c r="B10" s="1"/>
      <c r="C10" s="1"/>
      <c r="D10" s="1"/>
      <c r="E10" s="16"/>
      <c r="F10" s="1"/>
      <c r="G10" s="16"/>
      <c r="H10" s="1"/>
      <c r="I10" s="16"/>
      <c r="J10" s="1"/>
      <c r="K10" s="16"/>
      <c r="L10" s="19"/>
      <c r="M10" s="1"/>
    </row>
    <row r="11" spans="1:13" ht="15">
      <c r="A11" s="27"/>
      <c r="B11" s="1" t="s">
        <v>135</v>
      </c>
      <c r="C11" s="1"/>
      <c r="D11" s="1"/>
      <c r="E11" s="16">
        <v>105778</v>
      </c>
      <c r="F11" s="1">
        <v>232291</v>
      </c>
      <c r="G11" s="16">
        <v>38346</v>
      </c>
      <c r="H11" s="1">
        <v>42403</v>
      </c>
      <c r="I11" s="16">
        <v>56722</v>
      </c>
      <c r="J11" s="34">
        <v>115935</v>
      </c>
      <c r="K11" s="16">
        <f>SUM(E11:J11)</f>
        <v>591475</v>
      </c>
      <c r="L11" s="19"/>
      <c r="M11" s="1"/>
    </row>
    <row r="12" spans="1:13" ht="15">
      <c r="A12" s="27"/>
      <c r="B12" s="1"/>
      <c r="C12" s="1"/>
      <c r="D12" s="1"/>
      <c r="E12" s="16"/>
      <c r="F12" s="1"/>
      <c r="G12" s="16"/>
      <c r="H12" s="1"/>
      <c r="I12" s="16"/>
      <c r="J12" s="34"/>
      <c r="K12" s="16"/>
      <c r="L12" s="19"/>
      <c r="M12" s="1"/>
    </row>
    <row r="13" spans="1:13" ht="15">
      <c r="A13" s="27"/>
      <c r="B13" s="1" t="s">
        <v>17</v>
      </c>
      <c r="C13" s="1"/>
      <c r="D13" s="1"/>
      <c r="E13" s="16">
        <v>816</v>
      </c>
      <c r="F13" s="1">
        <v>1831</v>
      </c>
      <c r="G13" s="16">
        <v>-175</v>
      </c>
      <c r="H13" s="1">
        <v>238</v>
      </c>
      <c r="I13" s="16">
        <v>2722</v>
      </c>
      <c r="J13" s="34">
        <v>1417</v>
      </c>
      <c r="K13" s="16">
        <f>SUM(E13:J13)</f>
        <v>6849</v>
      </c>
      <c r="L13" s="19"/>
      <c r="M13" s="1"/>
    </row>
    <row r="14" spans="1:13" ht="15">
      <c r="A14" s="27"/>
      <c r="B14" s="1"/>
      <c r="C14" s="1"/>
      <c r="D14" s="1"/>
      <c r="E14" s="16"/>
      <c r="F14" s="1"/>
      <c r="G14" s="16"/>
      <c r="H14" s="1"/>
      <c r="I14" s="16"/>
      <c r="J14" s="34"/>
      <c r="K14" s="16"/>
      <c r="L14" s="19"/>
      <c r="M14" s="1"/>
    </row>
    <row r="15" spans="1:13" ht="15">
      <c r="A15" s="27"/>
      <c r="B15" s="1" t="s">
        <v>18</v>
      </c>
      <c r="C15" s="1"/>
      <c r="D15" s="1"/>
      <c r="E15" s="16">
        <v>94626</v>
      </c>
      <c r="F15" s="1">
        <v>116868</v>
      </c>
      <c r="G15" s="16">
        <v>54221</v>
      </c>
      <c r="H15" s="1">
        <v>48067</v>
      </c>
      <c r="I15" s="16">
        <v>47231</v>
      </c>
      <c r="J15" s="34">
        <v>137359</v>
      </c>
      <c r="K15" s="16">
        <f>SUM(E15:J15)</f>
        <v>498372</v>
      </c>
      <c r="L15" s="19"/>
      <c r="M15" s="1"/>
    </row>
    <row r="16" spans="1:13" ht="15">
      <c r="A16" s="27"/>
      <c r="B16" s="1" t="s">
        <v>19</v>
      </c>
      <c r="C16" s="1"/>
      <c r="D16" s="1"/>
      <c r="E16" s="16">
        <v>23</v>
      </c>
      <c r="F16" s="1">
        <v>298</v>
      </c>
      <c r="G16" s="16">
        <v>141</v>
      </c>
      <c r="H16" s="1">
        <v>158</v>
      </c>
      <c r="I16" s="16">
        <v>19971</v>
      </c>
      <c r="J16" s="34">
        <v>3113</v>
      </c>
      <c r="K16" s="16">
        <f>SUM(E16:J16)</f>
        <v>23704</v>
      </c>
      <c r="L16" s="19"/>
      <c r="M16" s="1"/>
    </row>
    <row r="17" spans="1:13" ht="15">
      <c r="A17" s="27"/>
      <c r="B17" s="1" t="s">
        <v>20</v>
      </c>
      <c r="C17" s="1"/>
      <c r="D17" s="1"/>
      <c r="E17" s="16"/>
      <c r="F17" s="1"/>
      <c r="G17" s="16"/>
      <c r="H17" s="1"/>
      <c r="I17" s="16"/>
      <c r="J17" s="34"/>
      <c r="K17" s="16"/>
      <c r="L17" s="19"/>
      <c r="M17" s="1"/>
    </row>
    <row r="18" spans="1:13" ht="15">
      <c r="A18" s="27"/>
      <c r="B18" s="1"/>
      <c r="C18" s="1" t="s">
        <v>21</v>
      </c>
      <c r="D18" s="1"/>
      <c r="E18" s="16">
        <v>15830</v>
      </c>
      <c r="F18" s="1">
        <v>10695</v>
      </c>
      <c r="G18" s="16">
        <v>9040</v>
      </c>
      <c r="H18" s="1">
        <v>6599</v>
      </c>
      <c r="I18" s="16">
        <v>4455</v>
      </c>
      <c r="J18" s="34">
        <v>12349</v>
      </c>
      <c r="K18" s="16">
        <f>SUM(E18:J18)</f>
        <v>58968</v>
      </c>
      <c r="L18" s="19"/>
      <c r="M18" s="1"/>
    </row>
    <row r="19" spans="1:13" ht="15">
      <c r="A19" s="27"/>
      <c r="B19" s="1"/>
      <c r="C19" s="1" t="s">
        <v>22</v>
      </c>
      <c r="D19" s="1"/>
      <c r="E19" s="17">
        <v>618</v>
      </c>
      <c r="F19" s="9">
        <v>677</v>
      </c>
      <c r="G19" s="17">
        <v>333</v>
      </c>
      <c r="H19" s="9">
        <v>520</v>
      </c>
      <c r="I19" s="17">
        <v>494</v>
      </c>
      <c r="J19" s="35">
        <v>1106</v>
      </c>
      <c r="K19" s="17">
        <f>SUM(E19:J19)</f>
        <v>3748</v>
      </c>
      <c r="L19" s="19"/>
      <c r="M19" s="1"/>
    </row>
    <row r="20" spans="1:13" ht="15">
      <c r="A20" s="27"/>
      <c r="B20" s="1"/>
      <c r="C20" s="1"/>
      <c r="D20" s="1"/>
      <c r="E20" s="16"/>
      <c r="F20" s="1"/>
      <c r="G20" s="16"/>
      <c r="H20" s="1"/>
      <c r="I20" s="16"/>
      <c r="J20" s="34"/>
      <c r="K20" s="16"/>
      <c r="L20" s="19"/>
      <c r="M20" s="1"/>
    </row>
    <row r="21" spans="1:13" ht="15">
      <c r="A21" s="27"/>
      <c r="B21" s="1"/>
      <c r="C21" s="1" t="s">
        <v>23</v>
      </c>
      <c r="D21" s="1"/>
      <c r="E21" s="16">
        <f aca="true" t="shared" si="0" ref="E21:K21">SUM(E11:E19)</f>
        <v>217691</v>
      </c>
      <c r="F21" s="1">
        <f t="shared" si="0"/>
        <v>362660</v>
      </c>
      <c r="G21" s="16">
        <f t="shared" si="0"/>
        <v>101906</v>
      </c>
      <c r="H21" s="1">
        <f t="shared" si="0"/>
        <v>97985</v>
      </c>
      <c r="I21" s="16">
        <f t="shared" si="0"/>
        <v>131595</v>
      </c>
      <c r="J21" s="34">
        <f t="shared" si="0"/>
        <v>271279</v>
      </c>
      <c r="K21" s="16">
        <f t="shared" si="0"/>
        <v>1183116</v>
      </c>
      <c r="L21" s="19"/>
      <c r="M21" s="1"/>
    </row>
    <row r="22" spans="1:13" ht="15">
      <c r="A22" s="27"/>
      <c r="B22" s="1"/>
      <c r="C22" s="1"/>
      <c r="D22" s="1"/>
      <c r="E22" s="16"/>
      <c r="F22" s="1"/>
      <c r="G22" s="16"/>
      <c r="H22" s="1"/>
      <c r="I22" s="16"/>
      <c r="J22" s="34"/>
      <c r="K22" s="16"/>
      <c r="L22" s="19"/>
      <c r="M22" s="1"/>
    </row>
    <row r="23" spans="1:13" ht="15">
      <c r="A23" s="27"/>
      <c r="B23" s="1" t="s">
        <v>24</v>
      </c>
      <c r="C23" s="1"/>
      <c r="D23" s="1"/>
      <c r="E23" s="16"/>
      <c r="F23" s="1"/>
      <c r="G23" s="16"/>
      <c r="H23" s="1"/>
      <c r="I23" s="16"/>
      <c r="J23" s="34"/>
      <c r="K23" s="16"/>
      <c r="L23" s="19"/>
      <c r="M23" s="1"/>
    </row>
    <row r="24" spans="1:13" ht="15">
      <c r="A24" s="27"/>
      <c r="B24" s="1"/>
      <c r="C24" s="1"/>
      <c r="D24" s="1"/>
      <c r="E24" s="16"/>
      <c r="F24" s="1"/>
      <c r="G24" s="16"/>
      <c r="H24" s="1"/>
      <c r="I24" s="16"/>
      <c r="J24" s="34"/>
      <c r="K24" s="16"/>
      <c r="L24" s="19"/>
      <c r="M24" s="1"/>
    </row>
    <row r="25" spans="1:13" ht="15">
      <c r="A25" s="27"/>
      <c r="B25" s="1"/>
      <c r="C25" s="1" t="s">
        <v>25</v>
      </c>
      <c r="D25" s="1"/>
      <c r="E25" s="16"/>
      <c r="F25" s="1"/>
      <c r="G25" s="16"/>
      <c r="H25" s="1"/>
      <c r="I25" s="16"/>
      <c r="J25" s="34"/>
      <c r="K25" s="16"/>
      <c r="L25" s="19"/>
      <c r="M25" s="1"/>
    </row>
    <row r="26" spans="1:13" ht="15">
      <c r="A26" s="27"/>
      <c r="B26" s="1"/>
      <c r="C26" s="1"/>
      <c r="D26" s="1" t="s">
        <v>26</v>
      </c>
      <c r="E26" s="16">
        <v>75561</v>
      </c>
      <c r="F26" s="1">
        <v>39321</v>
      </c>
      <c r="G26" s="16">
        <v>26790</v>
      </c>
      <c r="H26" s="1">
        <v>20344</v>
      </c>
      <c r="I26" s="16">
        <v>26299</v>
      </c>
      <c r="J26" s="34">
        <v>80969</v>
      </c>
      <c r="K26" s="16">
        <f>SUM(E26:J26)</f>
        <v>269284</v>
      </c>
      <c r="L26" s="19"/>
      <c r="M26" s="1"/>
    </row>
    <row r="27" spans="1:13" ht="15">
      <c r="A27" s="27"/>
      <c r="B27" s="1"/>
      <c r="C27" s="1"/>
      <c r="D27" s="1" t="s">
        <v>27</v>
      </c>
      <c r="E27" s="16">
        <v>384</v>
      </c>
      <c r="F27" s="1">
        <v>118</v>
      </c>
      <c r="G27" s="16">
        <v>117</v>
      </c>
      <c r="H27" s="1">
        <v>194</v>
      </c>
      <c r="I27" s="16">
        <v>136</v>
      </c>
      <c r="J27" s="34">
        <v>322</v>
      </c>
      <c r="K27" s="16">
        <f>SUM(E27:J27)</f>
        <v>1271</v>
      </c>
      <c r="L27" s="19"/>
      <c r="M27" s="1"/>
    </row>
    <row r="28" spans="1:13" ht="15">
      <c r="A28" s="27"/>
      <c r="B28" s="1"/>
      <c r="C28" s="1"/>
      <c r="D28" s="1" t="s">
        <v>28</v>
      </c>
      <c r="E28" s="16">
        <v>165</v>
      </c>
      <c r="F28" s="1">
        <v>74</v>
      </c>
      <c r="G28" s="16">
        <v>22</v>
      </c>
      <c r="H28" s="1">
        <v>45</v>
      </c>
      <c r="I28" s="16">
        <v>23</v>
      </c>
      <c r="J28" s="34">
        <v>110</v>
      </c>
      <c r="K28" s="16">
        <f>SUM(E28:J28)</f>
        <v>439</v>
      </c>
      <c r="L28" s="19"/>
      <c r="M28" s="1"/>
    </row>
    <row r="29" spans="1:13" ht="15">
      <c r="A29" s="27"/>
      <c r="B29" s="1"/>
      <c r="C29" s="1"/>
      <c r="D29" s="1" t="s">
        <v>29</v>
      </c>
      <c r="E29" s="17">
        <v>730</v>
      </c>
      <c r="F29" s="9">
        <v>57</v>
      </c>
      <c r="G29" s="17">
        <v>58</v>
      </c>
      <c r="H29" s="9">
        <v>237</v>
      </c>
      <c r="I29" s="17">
        <v>60</v>
      </c>
      <c r="J29" s="35">
        <v>352</v>
      </c>
      <c r="K29" s="17">
        <f>SUM(E29:J29)</f>
        <v>1494</v>
      </c>
      <c r="L29" s="19"/>
      <c r="M29" s="1"/>
    </row>
    <row r="30" spans="1:13" ht="15">
      <c r="A30" s="27"/>
      <c r="B30" s="1"/>
      <c r="C30" s="1"/>
      <c r="D30" s="1"/>
      <c r="E30" s="16"/>
      <c r="F30" s="1"/>
      <c r="G30" s="16"/>
      <c r="H30" s="1"/>
      <c r="I30" s="16"/>
      <c r="J30" s="34"/>
      <c r="K30" s="16"/>
      <c r="L30" s="19"/>
      <c r="M30" s="1"/>
    </row>
    <row r="31" spans="1:13" ht="15">
      <c r="A31" s="27"/>
      <c r="B31" s="1"/>
      <c r="C31" s="1"/>
      <c r="D31" s="1" t="s">
        <v>30</v>
      </c>
      <c r="E31" s="16">
        <f aca="true" t="shared" si="1" ref="E31:K31">SUM(E26:E29)</f>
        <v>76840</v>
      </c>
      <c r="F31" s="1">
        <f t="shared" si="1"/>
        <v>39570</v>
      </c>
      <c r="G31" s="16">
        <f t="shared" si="1"/>
        <v>26987</v>
      </c>
      <c r="H31" s="1">
        <f t="shared" si="1"/>
        <v>20820</v>
      </c>
      <c r="I31" s="16">
        <f t="shared" si="1"/>
        <v>26518</v>
      </c>
      <c r="J31" s="34">
        <f t="shared" si="1"/>
        <v>81753</v>
      </c>
      <c r="K31" s="16">
        <f t="shared" si="1"/>
        <v>272488</v>
      </c>
      <c r="L31" s="19"/>
      <c r="M31" s="1"/>
    </row>
    <row r="32" spans="1:13" ht="15">
      <c r="A32" s="27"/>
      <c r="B32" s="1"/>
      <c r="C32" s="1"/>
      <c r="D32" s="1"/>
      <c r="E32" s="16"/>
      <c r="F32" s="1"/>
      <c r="G32" s="16"/>
      <c r="H32" s="1"/>
      <c r="I32" s="16"/>
      <c r="J32" s="34"/>
      <c r="K32" s="16"/>
      <c r="L32" s="19"/>
      <c r="M32" s="1"/>
    </row>
    <row r="33" spans="1:13" ht="15">
      <c r="A33" s="27"/>
      <c r="B33" s="1"/>
      <c r="C33" s="1" t="s">
        <v>31</v>
      </c>
      <c r="D33" s="1"/>
      <c r="E33" s="16">
        <v>732</v>
      </c>
      <c r="F33" s="1">
        <v>16515</v>
      </c>
      <c r="G33" s="16">
        <v>13024</v>
      </c>
      <c r="H33" s="1">
        <v>7239</v>
      </c>
      <c r="I33" s="16">
        <v>19069</v>
      </c>
      <c r="J33" s="34">
        <v>17609</v>
      </c>
      <c r="K33" s="16">
        <f>SUM(E33:J33)</f>
        <v>74188</v>
      </c>
      <c r="L33" s="19"/>
      <c r="M33" s="1"/>
    </row>
    <row r="34" spans="1:13" ht="15">
      <c r="A34" s="27"/>
      <c r="B34" s="1"/>
      <c r="C34" s="1"/>
      <c r="D34" s="1"/>
      <c r="E34" s="16"/>
      <c r="F34" s="1"/>
      <c r="G34" s="16"/>
      <c r="H34" s="1"/>
      <c r="I34" s="16"/>
      <c r="J34" s="34"/>
      <c r="K34" s="16"/>
      <c r="L34" s="19"/>
      <c r="M34" s="1"/>
    </row>
    <row r="35" spans="1:13" ht="15">
      <c r="A35" s="27"/>
      <c r="B35" s="1"/>
      <c r="C35" s="1" t="s">
        <v>32</v>
      </c>
      <c r="D35" s="1"/>
      <c r="E35" s="16"/>
      <c r="F35" s="1"/>
      <c r="G35" s="16"/>
      <c r="H35" s="1"/>
      <c r="I35" s="16"/>
      <c r="J35" s="34"/>
      <c r="K35" s="16"/>
      <c r="L35" s="19"/>
      <c r="M35" s="1"/>
    </row>
    <row r="36" spans="1:13" ht="15">
      <c r="A36" s="27"/>
      <c r="B36" s="1"/>
      <c r="C36" s="1"/>
      <c r="D36" s="1" t="s">
        <v>33</v>
      </c>
      <c r="E36" s="16">
        <v>376</v>
      </c>
      <c r="F36" s="1">
        <v>85</v>
      </c>
      <c r="G36" s="16">
        <v>52</v>
      </c>
      <c r="H36" s="1">
        <v>171</v>
      </c>
      <c r="I36" s="16">
        <v>100</v>
      </c>
      <c r="J36" s="34">
        <v>248</v>
      </c>
      <c r="K36" s="16">
        <f>SUM(E36:J36)</f>
        <v>1032</v>
      </c>
      <c r="L36" s="19"/>
      <c r="M36" s="1"/>
    </row>
    <row r="37" spans="1:13" ht="15">
      <c r="A37" s="27"/>
      <c r="B37" s="1"/>
      <c r="C37" s="1"/>
      <c r="D37" s="1" t="s">
        <v>34</v>
      </c>
      <c r="E37" s="16">
        <v>549</v>
      </c>
      <c r="F37" s="1">
        <v>44</v>
      </c>
      <c r="G37" s="16">
        <v>33</v>
      </c>
      <c r="H37" s="1">
        <v>378</v>
      </c>
      <c r="I37" s="16">
        <v>21</v>
      </c>
      <c r="J37" s="34">
        <v>333</v>
      </c>
      <c r="K37" s="16">
        <f>SUM(E37:J37)</f>
        <v>1358</v>
      </c>
      <c r="L37" s="19"/>
      <c r="M37" s="1"/>
    </row>
    <row r="38" spans="1:13" ht="15">
      <c r="A38" s="27"/>
      <c r="B38" s="1"/>
      <c r="C38" s="1"/>
      <c r="D38" s="1" t="s">
        <v>35</v>
      </c>
      <c r="E38" s="17">
        <v>21</v>
      </c>
      <c r="F38" s="9">
        <v>49</v>
      </c>
      <c r="G38" s="17">
        <v>5</v>
      </c>
      <c r="H38" s="9">
        <v>17</v>
      </c>
      <c r="I38" s="17">
        <v>4</v>
      </c>
      <c r="J38" s="35">
        <v>35</v>
      </c>
      <c r="K38" s="17">
        <f>SUM(E38:J38)</f>
        <v>131</v>
      </c>
      <c r="L38" s="19" t="s">
        <v>36</v>
      </c>
      <c r="M38" s="1"/>
    </row>
    <row r="39" spans="1:13" ht="15">
      <c r="A39" s="27"/>
      <c r="B39" s="1"/>
      <c r="C39" s="1"/>
      <c r="D39" s="1"/>
      <c r="E39" s="16"/>
      <c r="F39" s="1"/>
      <c r="G39" s="16"/>
      <c r="H39" s="1"/>
      <c r="I39" s="16"/>
      <c r="J39" s="34"/>
      <c r="K39" s="16"/>
      <c r="L39" s="19"/>
      <c r="M39" s="1"/>
    </row>
    <row r="40" spans="1:13" ht="15">
      <c r="A40" s="27"/>
      <c r="B40" s="1"/>
      <c r="C40" s="1"/>
      <c r="D40" s="1" t="s">
        <v>37</v>
      </c>
      <c r="E40" s="16">
        <f aca="true" t="shared" si="2" ref="E40:K40">SUM(E36:E38)</f>
        <v>946</v>
      </c>
      <c r="F40" s="1">
        <f t="shared" si="2"/>
        <v>178</v>
      </c>
      <c r="G40" s="16">
        <f t="shared" si="2"/>
        <v>90</v>
      </c>
      <c r="H40" s="1">
        <f t="shared" si="2"/>
        <v>566</v>
      </c>
      <c r="I40" s="16">
        <f t="shared" si="2"/>
        <v>125</v>
      </c>
      <c r="J40" s="34">
        <f t="shared" si="2"/>
        <v>616</v>
      </c>
      <c r="K40" s="16">
        <f t="shared" si="2"/>
        <v>2521</v>
      </c>
      <c r="L40" s="19"/>
      <c r="M40" s="1"/>
    </row>
    <row r="41" spans="1:13" ht="15">
      <c r="A41" s="27"/>
      <c r="B41" s="1"/>
      <c r="C41" s="1"/>
      <c r="D41" s="1"/>
      <c r="E41" s="16"/>
      <c r="F41" s="1"/>
      <c r="G41" s="16"/>
      <c r="H41" s="1"/>
      <c r="I41" s="16"/>
      <c r="J41" s="34"/>
      <c r="K41" s="16"/>
      <c r="L41" s="19"/>
      <c r="M41" s="1"/>
    </row>
    <row r="42" spans="1:13" ht="15">
      <c r="A42" s="27"/>
      <c r="B42" s="1"/>
      <c r="C42" s="1" t="s">
        <v>38</v>
      </c>
      <c r="D42" s="1"/>
      <c r="E42" s="16"/>
      <c r="F42" s="1"/>
      <c r="G42" s="16"/>
      <c r="H42" s="1"/>
      <c r="I42" s="16"/>
      <c r="J42" s="34"/>
      <c r="K42" s="16"/>
      <c r="L42" s="19"/>
      <c r="M42" s="1"/>
    </row>
    <row r="43" spans="1:13" ht="15">
      <c r="A43" s="27"/>
      <c r="B43" s="1"/>
      <c r="C43" s="1"/>
      <c r="D43" s="1" t="s">
        <v>39</v>
      </c>
      <c r="E43" s="16">
        <v>1447</v>
      </c>
      <c r="F43" s="1">
        <v>1780</v>
      </c>
      <c r="G43" s="16">
        <v>1188</v>
      </c>
      <c r="H43" s="1">
        <v>1295</v>
      </c>
      <c r="I43" s="16">
        <v>3617</v>
      </c>
      <c r="J43" s="34">
        <v>4071</v>
      </c>
      <c r="K43" s="16">
        <f>SUM(E43:J43)</f>
        <v>13398</v>
      </c>
      <c r="L43" s="19"/>
      <c r="M43" s="1"/>
    </row>
    <row r="44" spans="1:13" ht="15">
      <c r="A44" s="27"/>
      <c r="B44" s="1"/>
      <c r="C44" s="1"/>
      <c r="D44" s="1" t="s">
        <v>40</v>
      </c>
      <c r="E44" s="16">
        <v>628</v>
      </c>
      <c r="F44" s="1">
        <v>1436</v>
      </c>
      <c r="G44" s="16">
        <v>203</v>
      </c>
      <c r="H44" s="1">
        <v>347</v>
      </c>
      <c r="I44" s="16">
        <v>531</v>
      </c>
      <c r="J44" s="34">
        <v>1007</v>
      </c>
      <c r="K44" s="16">
        <f>SUM(E44:J44)</f>
        <v>4152</v>
      </c>
      <c r="L44" s="19"/>
      <c r="M44" s="1"/>
    </row>
    <row r="45" spans="1:13" ht="15">
      <c r="A45" s="27"/>
      <c r="B45" s="1"/>
      <c r="C45" s="1"/>
      <c r="D45" s="1" t="s">
        <v>41</v>
      </c>
      <c r="E45" s="17">
        <v>12753</v>
      </c>
      <c r="F45" s="9">
        <v>50485</v>
      </c>
      <c r="G45" s="17">
        <v>11697</v>
      </c>
      <c r="H45" s="9">
        <v>16223</v>
      </c>
      <c r="I45" s="17">
        <v>18899</v>
      </c>
      <c r="J45" s="35">
        <v>38042</v>
      </c>
      <c r="K45" s="17">
        <f>SUM(E45:J45)</f>
        <v>148099</v>
      </c>
      <c r="L45" s="19"/>
      <c r="M45" s="1"/>
    </row>
    <row r="46" spans="1:13" ht="15">
      <c r="A46" s="27"/>
      <c r="B46" s="1"/>
      <c r="C46" s="1"/>
      <c r="D46" s="1"/>
      <c r="E46" s="16"/>
      <c r="F46" s="1"/>
      <c r="G46" s="16"/>
      <c r="H46" s="1"/>
      <c r="I46" s="16"/>
      <c r="J46" s="34"/>
      <c r="K46" s="16"/>
      <c r="L46" s="19"/>
      <c r="M46" s="1"/>
    </row>
    <row r="47" spans="1:13" ht="15">
      <c r="A47" s="27"/>
      <c r="B47" s="1"/>
      <c r="C47" s="1"/>
      <c r="D47" s="1" t="s">
        <v>42</v>
      </c>
      <c r="E47" s="16">
        <f aca="true" t="shared" si="3" ref="E47:K47">SUM(E43:E45)</f>
        <v>14828</v>
      </c>
      <c r="F47" s="1">
        <f t="shared" si="3"/>
        <v>53701</v>
      </c>
      <c r="G47" s="16">
        <f t="shared" si="3"/>
        <v>13088</v>
      </c>
      <c r="H47" s="1">
        <f t="shared" si="3"/>
        <v>17865</v>
      </c>
      <c r="I47" s="16">
        <f t="shared" si="3"/>
        <v>23047</v>
      </c>
      <c r="J47" s="34">
        <f t="shared" si="3"/>
        <v>43120</v>
      </c>
      <c r="K47" s="16">
        <f t="shared" si="3"/>
        <v>165649</v>
      </c>
      <c r="L47" s="19"/>
      <c r="M47" s="1"/>
    </row>
    <row r="48" spans="1:13" ht="15">
      <c r="A48" s="27"/>
      <c r="B48" s="1"/>
      <c r="C48" s="1"/>
      <c r="D48" s="1"/>
      <c r="E48" s="16"/>
      <c r="F48" s="1"/>
      <c r="G48" s="16"/>
      <c r="H48" s="1"/>
      <c r="I48" s="16"/>
      <c r="J48" s="34"/>
      <c r="K48" s="16"/>
      <c r="L48" s="19"/>
      <c r="M48" s="1"/>
    </row>
    <row r="49" spans="1:13" ht="15">
      <c r="A49" s="27"/>
      <c r="B49" s="1"/>
      <c r="C49" s="1" t="s">
        <v>43</v>
      </c>
      <c r="D49" s="1"/>
      <c r="E49" s="16"/>
      <c r="F49" s="1"/>
      <c r="G49" s="16"/>
      <c r="H49" s="1"/>
      <c r="I49" s="16"/>
      <c r="J49" s="34"/>
      <c r="K49" s="16"/>
      <c r="L49" s="19"/>
      <c r="M49" s="1"/>
    </row>
    <row r="50" spans="1:13" ht="15">
      <c r="A50" s="27"/>
      <c r="B50" s="1"/>
      <c r="C50" s="1"/>
      <c r="D50" s="1" t="s">
        <v>44</v>
      </c>
      <c r="E50" s="16">
        <v>7251</v>
      </c>
      <c r="F50" s="1">
        <v>4708</v>
      </c>
      <c r="G50" s="16">
        <v>4921</v>
      </c>
      <c r="H50" s="1">
        <v>3734</v>
      </c>
      <c r="I50" s="16">
        <v>2029</v>
      </c>
      <c r="J50" s="34">
        <v>6660</v>
      </c>
      <c r="K50" s="16">
        <f>SUM(E50:J50)</f>
        <v>29303</v>
      </c>
      <c r="L50" s="19"/>
      <c r="M50" s="1"/>
    </row>
    <row r="51" spans="1:13" ht="15">
      <c r="A51" s="27"/>
      <c r="B51" s="1"/>
      <c r="C51" s="1"/>
      <c r="D51" s="1" t="s">
        <v>45</v>
      </c>
      <c r="E51" s="16">
        <v>5958</v>
      </c>
      <c r="F51" s="1">
        <v>2766</v>
      </c>
      <c r="G51" s="16">
        <v>1808</v>
      </c>
      <c r="H51" s="1">
        <v>1620</v>
      </c>
      <c r="I51" s="16">
        <v>910</v>
      </c>
      <c r="J51" s="34">
        <v>2762</v>
      </c>
      <c r="K51" s="16">
        <f>SUM(E51:J51)</f>
        <v>15824</v>
      </c>
      <c r="L51" s="19"/>
      <c r="M51" s="1"/>
    </row>
    <row r="52" spans="1:13" ht="15">
      <c r="A52" s="27"/>
      <c r="B52" s="1"/>
      <c r="C52" s="1"/>
      <c r="D52" s="1" t="s">
        <v>46</v>
      </c>
      <c r="E52" s="17">
        <v>4018</v>
      </c>
      <c r="F52" s="9">
        <v>3721</v>
      </c>
      <c r="G52" s="17">
        <v>2320</v>
      </c>
      <c r="H52" s="9">
        <v>1687</v>
      </c>
      <c r="I52" s="17">
        <v>3217</v>
      </c>
      <c r="J52" s="35">
        <v>4734</v>
      </c>
      <c r="K52" s="17">
        <f>SUM(E52:J52)</f>
        <v>19697</v>
      </c>
      <c r="L52" s="19"/>
      <c r="M52" s="1"/>
    </row>
    <row r="53" spans="1:13" ht="15">
      <c r="A53" s="27"/>
      <c r="B53" s="1"/>
      <c r="C53" s="1"/>
      <c r="D53" s="1"/>
      <c r="E53" s="16"/>
      <c r="F53" s="1"/>
      <c r="G53" s="16"/>
      <c r="H53" s="1"/>
      <c r="I53" s="16"/>
      <c r="J53" s="1"/>
      <c r="K53" s="16"/>
      <c r="L53" s="19"/>
      <c r="M53" s="1"/>
    </row>
    <row r="54" spans="1:13" ht="15">
      <c r="A54" s="27"/>
      <c r="B54" s="1"/>
      <c r="C54" s="1" t="s">
        <v>47</v>
      </c>
      <c r="D54" s="1"/>
      <c r="E54" s="16">
        <f aca="true" t="shared" si="4" ref="E54:K54">SUM(E50+E51+E52+E31+E33+E40+E47)</f>
        <v>110573</v>
      </c>
      <c r="F54" s="1">
        <f t="shared" si="4"/>
        <v>121159</v>
      </c>
      <c r="G54" s="16">
        <f t="shared" si="4"/>
        <v>62238</v>
      </c>
      <c r="H54" s="1">
        <f t="shared" si="4"/>
        <v>53531</v>
      </c>
      <c r="I54" s="16">
        <f t="shared" si="4"/>
        <v>74915</v>
      </c>
      <c r="J54" s="1">
        <f t="shared" si="4"/>
        <v>157254</v>
      </c>
      <c r="K54" s="16">
        <f t="shared" si="4"/>
        <v>579670</v>
      </c>
      <c r="L54" s="19"/>
      <c r="M54" s="1"/>
    </row>
    <row r="55" spans="1:13" ht="15">
      <c r="A55" s="27"/>
      <c r="B55" s="1"/>
      <c r="C55" s="1"/>
      <c r="D55" s="1"/>
      <c r="E55" s="16"/>
      <c r="F55" s="1"/>
      <c r="G55" s="16"/>
      <c r="H55" s="1"/>
      <c r="I55" s="16"/>
      <c r="J55" s="1"/>
      <c r="K55" s="16"/>
      <c r="L55" s="19"/>
      <c r="M55" s="1"/>
    </row>
    <row r="56" spans="1:13" ht="15">
      <c r="A56" s="27"/>
      <c r="B56" s="1" t="s">
        <v>134</v>
      </c>
      <c r="C56" s="1"/>
      <c r="D56" s="1"/>
      <c r="E56" s="17">
        <v>107118</v>
      </c>
      <c r="F56" s="9">
        <v>241501</v>
      </c>
      <c r="G56" s="17">
        <v>39668</v>
      </c>
      <c r="H56" s="9">
        <v>44454</v>
      </c>
      <c r="I56" s="17">
        <v>56680</v>
      </c>
      <c r="J56" s="9">
        <v>114025</v>
      </c>
      <c r="K56" s="17">
        <f>SUM(E56:J56)</f>
        <v>603446</v>
      </c>
      <c r="L56" s="19"/>
      <c r="M56" s="1"/>
    </row>
    <row r="57" spans="1:13" ht="15">
      <c r="A57" s="27"/>
      <c r="B57" s="1"/>
      <c r="C57" s="1"/>
      <c r="D57" s="1"/>
      <c r="E57" s="1"/>
      <c r="F57" s="1"/>
      <c r="G57" s="1"/>
      <c r="H57" s="1"/>
      <c r="I57" s="1"/>
      <c r="J57" s="1"/>
      <c r="K57" s="1"/>
      <c r="L57" s="19"/>
      <c r="M57" s="1"/>
    </row>
    <row r="58" spans="1:13" ht="15">
      <c r="A58" s="27"/>
      <c r="B58" s="1" t="s">
        <v>49</v>
      </c>
      <c r="C58" s="1"/>
      <c r="D58" s="1"/>
      <c r="E58" s="1"/>
      <c r="F58" s="1"/>
      <c r="G58" s="1"/>
      <c r="H58" s="1"/>
      <c r="I58" s="1"/>
      <c r="J58" s="1"/>
      <c r="K58" s="1">
        <v>332413</v>
      </c>
      <c r="L58" s="19"/>
      <c r="M58" s="1"/>
    </row>
    <row r="59" spans="1:13" ht="15">
      <c r="A59" s="27"/>
      <c r="B59" s="1"/>
      <c r="C59" s="1"/>
      <c r="D59" s="1"/>
      <c r="E59" s="1"/>
      <c r="F59" s="1"/>
      <c r="G59" s="1"/>
      <c r="H59" s="1"/>
      <c r="I59" s="1"/>
      <c r="J59" s="1"/>
      <c r="K59" s="1"/>
      <c r="L59" s="19"/>
      <c r="M59" s="1"/>
    </row>
    <row r="60" spans="1:13" ht="15.75">
      <c r="A60" s="27"/>
      <c r="B60" s="5"/>
      <c r="C60" s="5"/>
      <c r="D60" s="5"/>
      <c r="E60" s="6" t="s">
        <v>50</v>
      </c>
      <c r="F60" s="6" t="s">
        <v>51</v>
      </c>
      <c r="G60" s="6" t="s">
        <v>52</v>
      </c>
      <c r="H60" s="6" t="s">
        <v>53</v>
      </c>
      <c r="I60" s="6"/>
      <c r="J60" s="1"/>
      <c r="K60" s="1"/>
      <c r="L60" s="19"/>
      <c r="M60" s="1"/>
    </row>
    <row r="61" spans="1:13" ht="15.75">
      <c r="A61" s="27"/>
      <c r="B61" s="5" t="s">
        <v>54</v>
      </c>
      <c r="C61" s="5"/>
      <c r="D61" s="5"/>
      <c r="E61" s="8" t="s">
        <v>55</v>
      </c>
      <c r="F61" s="8" t="s">
        <v>56</v>
      </c>
      <c r="G61" s="8" t="s">
        <v>57</v>
      </c>
      <c r="H61" s="8" t="s">
        <v>58</v>
      </c>
      <c r="I61" s="8" t="s">
        <v>9</v>
      </c>
      <c r="J61" s="1"/>
      <c r="K61" s="1"/>
      <c r="L61" s="19"/>
      <c r="M61" s="1"/>
    </row>
    <row r="62" spans="1:13" ht="15">
      <c r="A62" s="27"/>
      <c r="B62" s="1" t="s">
        <v>59</v>
      </c>
      <c r="C62" s="1"/>
      <c r="D62" s="1"/>
      <c r="E62" s="1">
        <v>134995</v>
      </c>
      <c r="F62" s="1">
        <v>74186</v>
      </c>
      <c r="G62" s="1">
        <v>53730</v>
      </c>
      <c r="H62" s="1">
        <v>316759</v>
      </c>
      <c r="I62" s="1">
        <f>SUM(E62:H62)</f>
        <v>579670</v>
      </c>
      <c r="J62" s="1"/>
      <c r="K62" s="1"/>
      <c r="L62" s="19"/>
      <c r="M62" s="1"/>
    </row>
    <row r="63" spans="1:13" ht="15">
      <c r="A63" s="27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9"/>
      <c r="M63" s="1"/>
    </row>
    <row r="64" spans="1:13" ht="18">
      <c r="A64" s="29"/>
      <c r="B64" s="23" t="s">
        <v>60</v>
      </c>
      <c r="C64" s="24"/>
      <c r="D64" s="24"/>
      <c r="E64" s="24"/>
      <c r="F64" s="24"/>
      <c r="G64" s="24"/>
      <c r="H64" s="24"/>
      <c r="I64" s="24"/>
      <c r="J64" s="24"/>
      <c r="K64" s="24"/>
      <c r="L64" s="25"/>
      <c r="M64" s="1"/>
    </row>
    <row r="65" spans="1:13" ht="15">
      <c r="A65" s="27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9"/>
      <c r="M65" s="1"/>
    </row>
    <row r="66" spans="1:13" ht="15.75">
      <c r="A66" s="27"/>
      <c r="B66" s="1"/>
      <c r="C66" s="1"/>
      <c r="D66" s="1"/>
      <c r="E66" s="6" t="s">
        <v>16</v>
      </c>
      <c r="F66" s="6"/>
      <c r="G66" s="6" t="s">
        <v>61</v>
      </c>
      <c r="H66" s="1"/>
      <c r="I66" s="1"/>
      <c r="J66" s="1"/>
      <c r="K66" s="1"/>
      <c r="L66" s="19"/>
      <c r="M66" s="1"/>
    </row>
    <row r="67" spans="1:13" ht="15.75">
      <c r="A67" s="27"/>
      <c r="B67" s="1"/>
      <c r="C67" s="1"/>
      <c r="D67" s="1"/>
      <c r="E67" s="8" t="s">
        <v>62</v>
      </c>
      <c r="F67" s="6"/>
      <c r="G67" s="8" t="s">
        <v>63</v>
      </c>
      <c r="H67" s="1"/>
      <c r="I67" s="1"/>
      <c r="J67" s="1"/>
      <c r="K67" s="1"/>
      <c r="L67" s="19"/>
      <c r="M67" s="1"/>
    </row>
    <row r="68" spans="1:13" ht="15">
      <c r="A68" s="27"/>
      <c r="B68" s="1"/>
      <c r="C68" s="1"/>
      <c r="D68" s="1"/>
      <c r="E68" s="1"/>
      <c r="F68" s="1"/>
      <c r="G68" s="1"/>
      <c r="H68" s="1"/>
      <c r="I68" s="1"/>
      <c r="J68" s="1"/>
      <c r="K68" s="1"/>
      <c r="L68" s="19"/>
      <c r="M68" s="1"/>
    </row>
    <row r="69" spans="1:13" ht="15">
      <c r="A69" s="27"/>
      <c r="B69" s="1" t="s">
        <v>64</v>
      </c>
      <c r="C69" s="1"/>
      <c r="D69" s="1"/>
      <c r="E69" s="1">
        <v>57506</v>
      </c>
      <c r="F69" s="1"/>
      <c r="G69" s="1">
        <v>84863</v>
      </c>
      <c r="H69" s="1"/>
      <c r="I69" s="1"/>
      <c r="J69" s="1"/>
      <c r="K69" s="1"/>
      <c r="L69" s="19"/>
      <c r="M69" s="1"/>
    </row>
    <row r="70" spans="1:13" ht="15">
      <c r="A70" s="27"/>
      <c r="B70" s="1"/>
      <c r="C70" s="1"/>
      <c r="D70" s="1"/>
      <c r="E70" s="1"/>
      <c r="F70" s="1"/>
      <c r="G70" s="1"/>
      <c r="H70" s="1"/>
      <c r="I70" s="1"/>
      <c r="J70" s="1"/>
      <c r="K70" s="1"/>
      <c r="L70" s="19"/>
      <c r="M70" s="1"/>
    </row>
    <row r="71" spans="1:13" ht="15">
      <c r="A71" s="27"/>
      <c r="B71" s="1" t="s">
        <v>65</v>
      </c>
      <c r="C71" s="1"/>
      <c r="D71" s="1"/>
      <c r="E71" s="1">
        <v>29594</v>
      </c>
      <c r="F71" s="1"/>
      <c r="G71" s="1">
        <v>36655</v>
      </c>
      <c r="H71" s="1"/>
      <c r="I71" s="1"/>
      <c r="J71" s="1"/>
      <c r="K71" s="1"/>
      <c r="L71" s="19"/>
      <c r="M71" s="1"/>
    </row>
    <row r="72" spans="1:13" ht="15">
      <c r="A72" s="28"/>
      <c r="B72" s="9"/>
      <c r="C72" s="9"/>
      <c r="D72" s="9"/>
      <c r="E72" s="9"/>
      <c r="F72" s="9"/>
      <c r="G72" s="9"/>
      <c r="H72" s="9"/>
      <c r="I72" s="9"/>
      <c r="J72" s="9"/>
      <c r="K72" s="9"/>
      <c r="L72" s="20" t="s">
        <v>36</v>
      </c>
      <c r="M72" s="1"/>
    </row>
    <row r="73" spans="1:13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</sheetData>
  <printOptions/>
  <pageMargins left="0.5" right="0.5" top="0.5" bottom="0.5" header="0.5" footer="0.5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72"/>
  <sheetViews>
    <sheetView defaultGridColor="0" view="pageBreakPreview" zoomScale="60" colorId="22" workbookViewId="0" topLeftCell="A39">
      <selection activeCell="G66" sqref="G66"/>
    </sheetView>
  </sheetViews>
  <sheetFormatPr defaultColWidth="9.77734375" defaultRowHeight="15"/>
  <cols>
    <col min="1" max="1" width="1.77734375" style="0" customWidth="1"/>
    <col min="2" max="3" width="3.77734375" style="0" customWidth="1"/>
    <col min="4" max="4" width="22.77734375" style="0" customWidth="1"/>
    <col min="5" max="8" width="10.77734375" style="0" customWidth="1"/>
    <col min="9" max="9" width="11.77734375" style="0" customWidth="1"/>
    <col min="10" max="12" width="10.77734375" style="0" customWidth="1"/>
    <col min="13" max="13" width="1.77734375" style="0" customWidth="1"/>
  </cols>
  <sheetData>
    <row r="1" spans="1:14" ht="39.7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1"/>
    </row>
    <row r="2" spans="1:14" ht="30">
      <c r="A2" s="1"/>
      <c r="B2" s="4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</row>
    <row r="3" spans="1:14" ht="30">
      <c r="A3" s="1"/>
      <c r="B3" s="4" t="s">
        <v>132</v>
      </c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</row>
    <row r="4" spans="1:14" ht="30">
      <c r="A4" s="1"/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4.75" customHeight="1">
      <c r="A6" s="36" t="s">
        <v>66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  <c r="N6" s="1"/>
    </row>
    <row r="7" spans="1:14" ht="21" customHeight="1">
      <c r="A7" s="26"/>
      <c r="B7" s="11"/>
      <c r="C7" s="11"/>
      <c r="D7" s="11"/>
      <c r="E7" s="13" t="s">
        <v>67</v>
      </c>
      <c r="F7" s="12" t="s">
        <v>67</v>
      </c>
      <c r="G7" s="13"/>
      <c r="H7" s="12"/>
      <c r="I7" s="13"/>
      <c r="J7" s="31" t="s">
        <v>68</v>
      </c>
      <c r="K7" s="13"/>
      <c r="L7" s="12"/>
      <c r="M7" s="18"/>
      <c r="N7" s="1"/>
    </row>
    <row r="8" spans="1:14" ht="15.75">
      <c r="A8" s="27"/>
      <c r="B8" s="1"/>
      <c r="C8" s="1"/>
      <c r="D8" s="1"/>
      <c r="E8" s="14" t="s">
        <v>69</v>
      </c>
      <c r="F8" s="6" t="s">
        <v>69</v>
      </c>
      <c r="G8" s="14"/>
      <c r="H8" s="6"/>
      <c r="I8" s="14"/>
      <c r="J8" s="32" t="s">
        <v>4</v>
      </c>
      <c r="K8" s="14"/>
      <c r="L8" s="6"/>
      <c r="M8" s="19"/>
      <c r="N8" s="1"/>
    </row>
    <row r="9" spans="1:14" ht="15.75">
      <c r="A9" s="27"/>
      <c r="B9" s="1"/>
      <c r="C9" s="1"/>
      <c r="D9" s="1"/>
      <c r="E9" s="14" t="s">
        <v>70</v>
      </c>
      <c r="F9" s="6" t="s">
        <v>71</v>
      </c>
      <c r="G9" s="14"/>
      <c r="H9" s="6" t="s">
        <v>72</v>
      </c>
      <c r="I9" s="14"/>
      <c r="J9" s="32" t="s">
        <v>73</v>
      </c>
      <c r="K9" s="14" t="s">
        <v>4</v>
      </c>
      <c r="L9" s="6"/>
      <c r="M9" s="19"/>
      <c r="N9" s="1"/>
    </row>
    <row r="10" spans="1:14" ht="15.75">
      <c r="A10" s="27"/>
      <c r="B10" s="1"/>
      <c r="C10" s="1"/>
      <c r="D10" s="1"/>
      <c r="E10" s="14" t="s">
        <v>74</v>
      </c>
      <c r="F10" s="6" t="s">
        <v>74</v>
      </c>
      <c r="G10" s="14" t="s">
        <v>75</v>
      </c>
      <c r="H10" s="6" t="s">
        <v>76</v>
      </c>
      <c r="I10" s="14"/>
      <c r="J10" s="32" t="s">
        <v>77</v>
      </c>
      <c r="K10" s="14" t="s">
        <v>78</v>
      </c>
      <c r="L10" s="6" t="s">
        <v>9</v>
      </c>
      <c r="M10" s="19"/>
      <c r="N10" s="1"/>
    </row>
    <row r="11" spans="1:14" ht="15.75">
      <c r="A11" s="27"/>
      <c r="B11" s="7" t="s">
        <v>10</v>
      </c>
      <c r="C11" s="9"/>
      <c r="D11" s="9"/>
      <c r="E11" s="15" t="s">
        <v>79</v>
      </c>
      <c r="F11" s="8" t="s">
        <v>79</v>
      </c>
      <c r="G11" s="15" t="s">
        <v>16</v>
      </c>
      <c r="H11" s="8" t="s">
        <v>80</v>
      </c>
      <c r="I11" s="15" t="s">
        <v>81</v>
      </c>
      <c r="J11" s="33" t="s">
        <v>82</v>
      </c>
      <c r="K11" s="15" t="s">
        <v>16</v>
      </c>
      <c r="L11" s="8" t="s">
        <v>16</v>
      </c>
      <c r="M11" s="20"/>
      <c r="N11" s="1"/>
    </row>
    <row r="12" spans="1:14" ht="15">
      <c r="A12" s="27"/>
      <c r="B12" s="1"/>
      <c r="C12" s="1"/>
      <c r="D12" s="1"/>
      <c r="E12" s="16"/>
      <c r="F12" s="1"/>
      <c r="G12" s="16"/>
      <c r="H12" s="1"/>
      <c r="I12" s="16"/>
      <c r="J12" s="34"/>
      <c r="K12" s="16"/>
      <c r="L12" s="1"/>
      <c r="M12" s="19"/>
      <c r="N12" s="1"/>
    </row>
    <row r="13" spans="1:14" ht="15">
      <c r="A13" s="27"/>
      <c r="B13" s="1" t="s">
        <v>133</v>
      </c>
      <c r="C13" s="1"/>
      <c r="D13" s="1"/>
      <c r="E13" s="16">
        <v>18663</v>
      </c>
      <c r="F13" s="1">
        <v>6223</v>
      </c>
      <c r="G13" s="16">
        <v>709</v>
      </c>
      <c r="H13" s="1">
        <v>52377</v>
      </c>
      <c r="I13" s="16">
        <v>7578</v>
      </c>
      <c r="J13" s="34">
        <v>9934</v>
      </c>
      <c r="K13" s="16">
        <v>54856</v>
      </c>
      <c r="L13" s="1">
        <f>SUM(E13:K13)</f>
        <v>150340</v>
      </c>
      <c r="M13" s="19"/>
      <c r="N13" s="1"/>
    </row>
    <row r="14" spans="1:14" ht="15">
      <c r="A14" s="27"/>
      <c r="B14" s="1"/>
      <c r="C14" s="1"/>
      <c r="D14" s="1"/>
      <c r="E14" s="16"/>
      <c r="F14" s="1"/>
      <c r="G14" s="16"/>
      <c r="H14" s="1"/>
      <c r="I14" s="16"/>
      <c r="J14" s="34"/>
      <c r="K14" s="16"/>
      <c r="L14" s="1"/>
      <c r="M14" s="19"/>
      <c r="N14" s="1"/>
    </row>
    <row r="15" spans="1:14" ht="15">
      <c r="A15" s="27"/>
      <c r="B15" s="1" t="s">
        <v>17</v>
      </c>
      <c r="C15" s="1"/>
      <c r="D15" s="1"/>
      <c r="E15" s="16">
        <v>-828</v>
      </c>
      <c r="F15" s="1">
        <v>-143</v>
      </c>
      <c r="G15" s="16">
        <v>148</v>
      </c>
      <c r="H15" s="1">
        <v>612</v>
      </c>
      <c r="I15" s="16">
        <v>-440</v>
      </c>
      <c r="J15" s="34">
        <v>1542</v>
      </c>
      <c r="K15" s="16">
        <v>-1344</v>
      </c>
      <c r="L15" s="1">
        <f>SUM(E15:K15)</f>
        <v>-453</v>
      </c>
      <c r="M15" s="19"/>
      <c r="N15" s="1"/>
    </row>
    <row r="16" spans="1:14" ht="15">
      <c r="A16" s="27"/>
      <c r="B16" s="1"/>
      <c r="C16" s="1"/>
      <c r="D16" s="1"/>
      <c r="E16" s="16"/>
      <c r="F16" s="1"/>
      <c r="G16" s="16"/>
      <c r="H16" s="1"/>
      <c r="I16" s="16"/>
      <c r="J16" s="34"/>
      <c r="K16" s="16"/>
      <c r="L16" s="1"/>
      <c r="M16" s="19"/>
      <c r="N16" s="1"/>
    </row>
    <row r="17" spans="1:14" ht="15">
      <c r="A17" s="27"/>
      <c r="B17" s="1" t="s">
        <v>18</v>
      </c>
      <c r="C17" s="1"/>
      <c r="D17" s="1"/>
      <c r="E17" s="16">
        <v>13349</v>
      </c>
      <c r="F17" s="1">
        <v>3643</v>
      </c>
      <c r="G17" s="16">
        <v>334</v>
      </c>
      <c r="H17" s="1">
        <v>35431</v>
      </c>
      <c r="I17" s="16">
        <v>8218</v>
      </c>
      <c r="J17" s="34">
        <v>7361</v>
      </c>
      <c r="K17" s="16">
        <v>39412</v>
      </c>
      <c r="L17" s="1">
        <f>SUM(E17:K17)</f>
        <v>107748</v>
      </c>
      <c r="M17" s="19"/>
      <c r="N17" s="1"/>
    </row>
    <row r="18" spans="1:14" ht="15">
      <c r="A18" s="27"/>
      <c r="B18" s="1" t="s">
        <v>83</v>
      </c>
      <c r="C18" s="1"/>
      <c r="D18" s="1"/>
      <c r="E18" s="16">
        <v>55</v>
      </c>
      <c r="F18" s="1">
        <v>139</v>
      </c>
      <c r="G18" s="16">
        <v>3</v>
      </c>
      <c r="H18" s="1">
        <v>652</v>
      </c>
      <c r="I18" s="16">
        <v>1</v>
      </c>
      <c r="J18" s="34">
        <v>5</v>
      </c>
      <c r="K18" s="16">
        <v>2119</v>
      </c>
      <c r="L18" s="1">
        <f>SUM(E18:K18)</f>
        <v>2974</v>
      </c>
      <c r="M18" s="19"/>
      <c r="N18" s="1"/>
    </row>
    <row r="19" spans="1:14" ht="15">
      <c r="A19" s="27"/>
      <c r="B19" s="1" t="s">
        <v>84</v>
      </c>
      <c r="C19" s="1"/>
      <c r="D19" s="1"/>
      <c r="E19" s="16"/>
      <c r="F19" s="1"/>
      <c r="G19" s="16"/>
      <c r="H19" s="1"/>
      <c r="I19" s="16"/>
      <c r="J19" s="34">
        <v>4082</v>
      </c>
      <c r="K19" s="16"/>
      <c r="L19" s="1">
        <f>SUM(E19:K19)</f>
        <v>4082</v>
      </c>
      <c r="M19" s="19"/>
      <c r="N19" s="1"/>
    </row>
    <row r="20" spans="1:14" ht="15">
      <c r="A20" s="27"/>
      <c r="B20" s="1" t="s">
        <v>85</v>
      </c>
      <c r="C20" s="1"/>
      <c r="D20" s="1"/>
      <c r="E20" s="17">
        <v>500</v>
      </c>
      <c r="F20" s="9">
        <v>95</v>
      </c>
      <c r="G20" s="17">
        <v>4</v>
      </c>
      <c r="H20" s="9">
        <v>1136</v>
      </c>
      <c r="I20" s="17">
        <v>812</v>
      </c>
      <c r="J20" s="35">
        <v>590</v>
      </c>
      <c r="K20" s="17">
        <v>653</v>
      </c>
      <c r="L20" s="9">
        <f>SUM(E20:K20)</f>
        <v>3790</v>
      </c>
      <c r="M20" s="19"/>
      <c r="N20" s="1"/>
    </row>
    <row r="21" spans="1:14" ht="15">
      <c r="A21" s="27"/>
      <c r="B21" s="1"/>
      <c r="C21" s="1"/>
      <c r="D21" s="1"/>
      <c r="E21" s="16"/>
      <c r="F21" s="1"/>
      <c r="G21" s="16"/>
      <c r="H21" s="1"/>
      <c r="I21" s="16"/>
      <c r="J21" s="34"/>
      <c r="K21" s="16"/>
      <c r="L21" s="1"/>
      <c r="M21" s="19"/>
      <c r="N21" s="1"/>
    </row>
    <row r="22" spans="1:14" ht="15">
      <c r="A22" s="27"/>
      <c r="B22" s="1"/>
      <c r="C22" s="1" t="s">
        <v>23</v>
      </c>
      <c r="D22" s="1"/>
      <c r="E22" s="16">
        <f aca="true" t="shared" si="0" ref="E22:K22">SUM(E13:E20)</f>
        <v>31739</v>
      </c>
      <c r="F22" s="1">
        <f t="shared" si="0"/>
        <v>9957</v>
      </c>
      <c r="G22" s="16">
        <f t="shared" si="0"/>
        <v>1198</v>
      </c>
      <c r="H22" s="1">
        <f t="shared" si="0"/>
        <v>90208</v>
      </c>
      <c r="I22" s="16">
        <f t="shared" si="0"/>
        <v>16169</v>
      </c>
      <c r="J22" s="34">
        <f t="shared" si="0"/>
        <v>23514</v>
      </c>
      <c r="K22" s="16">
        <f t="shared" si="0"/>
        <v>95696</v>
      </c>
      <c r="L22" s="1">
        <f>SUM(E22:K22)</f>
        <v>268481</v>
      </c>
      <c r="M22" s="19"/>
      <c r="N22" s="1"/>
    </row>
    <row r="23" spans="1:14" ht="15">
      <c r="A23" s="27"/>
      <c r="B23" s="1"/>
      <c r="C23" s="1"/>
      <c r="D23" s="1"/>
      <c r="E23" s="16"/>
      <c r="F23" s="1"/>
      <c r="G23" s="16"/>
      <c r="H23" s="1"/>
      <c r="I23" s="16"/>
      <c r="J23" s="34"/>
      <c r="K23" s="16"/>
      <c r="L23" s="1"/>
      <c r="M23" s="19"/>
      <c r="N23" s="1"/>
    </row>
    <row r="24" spans="1:14" ht="15">
      <c r="A24" s="27"/>
      <c r="B24" s="1" t="s">
        <v>24</v>
      </c>
      <c r="C24" s="1"/>
      <c r="D24" s="1"/>
      <c r="E24" s="16"/>
      <c r="F24" s="1"/>
      <c r="G24" s="16"/>
      <c r="H24" s="1"/>
      <c r="I24" s="16"/>
      <c r="J24" s="34"/>
      <c r="K24" s="16"/>
      <c r="L24" s="1"/>
      <c r="M24" s="19"/>
      <c r="N24" s="1"/>
    </row>
    <row r="25" spans="1:14" ht="15">
      <c r="A25" s="27"/>
      <c r="B25" s="1"/>
      <c r="C25" s="1" t="s">
        <v>86</v>
      </c>
      <c r="D25" s="1"/>
      <c r="E25" s="16">
        <v>1567</v>
      </c>
      <c r="F25" s="1">
        <v>405</v>
      </c>
      <c r="G25" s="16">
        <v>86</v>
      </c>
      <c r="H25" s="1">
        <v>11863</v>
      </c>
      <c r="I25" s="16">
        <v>212</v>
      </c>
      <c r="J25" s="34">
        <v>444</v>
      </c>
      <c r="K25" s="16">
        <v>4107</v>
      </c>
      <c r="L25" s="1">
        <f>SUM(E25:K25)</f>
        <v>18684</v>
      </c>
      <c r="M25" s="19"/>
      <c r="N25" s="1"/>
    </row>
    <row r="26" spans="1:14" ht="15">
      <c r="A26" s="27"/>
      <c r="B26" s="1"/>
      <c r="C26" s="1" t="s">
        <v>87</v>
      </c>
      <c r="D26" s="1"/>
      <c r="E26" s="16">
        <v>1372</v>
      </c>
      <c r="F26" s="1">
        <v>429</v>
      </c>
      <c r="G26" s="16">
        <v>31</v>
      </c>
      <c r="H26" s="1">
        <v>3161</v>
      </c>
      <c r="I26" s="16">
        <v>2282</v>
      </c>
      <c r="J26" s="34">
        <v>1668</v>
      </c>
      <c r="K26" s="16">
        <v>5702</v>
      </c>
      <c r="L26" s="1">
        <f>SUM(E26:K26)</f>
        <v>14645</v>
      </c>
      <c r="M26" s="19"/>
      <c r="N26" s="1"/>
    </row>
    <row r="27" spans="1:14" ht="15">
      <c r="A27" s="27"/>
      <c r="B27" s="1"/>
      <c r="C27" s="1" t="s">
        <v>88</v>
      </c>
      <c r="D27" s="1"/>
      <c r="E27" s="16">
        <v>1118</v>
      </c>
      <c r="F27" s="1">
        <v>409</v>
      </c>
      <c r="G27" s="16">
        <v>10</v>
      </c>
      <c r="H27" s="1">
        <v>5061</v>
      </c>
      <c r="I27" s="16">
        <v>4401</v>
      </c>
      <c r="J27" s="34">
        <v>2766</v>
      </c>
      <c r="K27" s="16">
        <v>5958</v>
      </c>
      <c r="L27" s="1">
        <f>SUM(E27:K27)</f>
        <v>19723</v>
      </c>
      <c r="M27" s="19"/>
      <c r="N27" s="1"/>
    </row>
    <row r="28" spans="1:14" ht="15">
      <c r="A28" s="27"/>
      <c r="B28" s="1"/>
      <c r="C28" s="1" t="s">
        <v>89</v>
      </c>
      <c r="D28" s="1"/>
      <c r="E28" s="16">
        <v>339</v>
      </c>
      <c r="F28" s="1">
        <v>60</v>
      </c>
      <c r="G28" s="16"/>
      <c r="H28" s="1">
        <v>95</v>
      </c>
      <c r="I28" s="16">
        <v>51</v>
      </c>
      <c r="J28" s="34">
        <v>9</v>
      </c>
      <c r="K28" s="16">
        <v>94</v>
      </c>
      <c r="L28" s="1">
        <f>SUM(E28:K28)</f>
        <v>648</v>
      </c>
      <c r="M28" s="19"/>
      <c r="N28" s="1"/>
    </row>
    <row r="29" spans="1:14" ht="15">
      <c r="A29" s="27"/>
      <c r="B29" s="1"/>
      <c r="C29" s="1" t="s">
        <v>90</v>
      </c>
      <c r="D29" s="1"/>
      <c r="E29" s="16"/>
      <c r="F29" s="1"/>
      <c r="G29" s="16"/>
      <c r="H29" s="1"/>
      <c r="I29" s="16"/>
      <c r="J29" s="34"/>
      <c r="K29" s="16"/>
      <c r="L29" s="1"/>
      <c r="M29" s="19"/>
      <c r="N29" s="1"/>
    </row>
    <row r="30" spans="1:14" ht="15">
      <c r="A30" s="27"/>
      <c r="B30" s="1"/>
      <c r="C30" s="1"/>
      <c r="D30" s="1" t="s">
        <v>91</v>
      </c>
      <c r="E30" s="16">
        <v>7573</v>
      </c>
      <c r="F30" s="1">
        <v>1953</v>
      </c>
      <c r="G30" s="16">
        <v>101</v>
      </c>
      <c r="H30" s="1">
        <v>16107</v>
      </c>
      <c r="I30" s="16">
        <v>1099</v>
      </c>
      <c r="J30" s="34">
        <v>1675</v>
      </c>
      <c r="K30" s="16">
        <v>10108</v>
      </c>
      <c r="L30" s="1">
        <f>SUM(E30:K30)</f>
        <v>38616</v>
      </c>
      <c r="M30" s="19"/>
      <c r="N30" s="1"/>
    </row>
    <row r="31" spans="1:14" ht="15">
      <c r="A31" s="27"/>
      <c r="B31" s="1"/>
      <c r="C31" s="1" t="s">
        <v>92</v>
      </c>
      <c r="D31" s="1"/>
      <c r="E31" s="16"/>
      <c r="F31" s="1"/>
      <c r="G31" s="16"/>
      <c r="H31" s="1"/>
      <c r="I31" s="16"/>
      <c r="J31" s="34">
        <v>3857</v>
      </c>
      <c r="K31" s="16"/>
      <c r="L31" s="1">
        <f>SUM(E31:K31)</f>
        <v>3857</v>
      </c>
      <c r="M31" s="19"/>
      <c r="N31" s="1"/>
    </row>
    <row r="32" spans="1:14" ht="15">
      <c r="A32" s="27"/>
      <c r="B32" s="1"/>
      <c r="C32" s="1" t="s">
        <v>93</v>
      </c>
      <c r="D32" s="1"/>
      <c r="E32" s="17">
        <v>1877</v>
      </c>
      <c r="F32" s="9">
        <v>889</v>
      </c>
      <c r="G32" s="17">
        <v>22</v>
      </c>
      <c r="H32" s="9">
        <v>3890</v>
      </c>
      <c r="I32" s="17">
        <v>1125</v>
      </c>
      <c r="J32" s="9">
        <v>1403</v>
      </c>
      <c r="K32" s="17">
        <v>13909</v>
      </c>
      <c r="L32" s="9">
        <f>SUM(E32:K32)</f>
        <v>23115</v>
      </c>
      <c r="M32" s="19"/>
      <c r="N32" s="1"/>
    </row>
    <row r="33" spans="1:14" ht="15">
      <c r="A33" s="27"/>
      <c r="B33" s="1"/>
      <c r="C33" s="1"/>
      <c r="D33" s="1"/>
      <c r="E33" s="16"/>
      <c r="F33" s="1"/>
      <c r="G33" s="16"/>
      <c r="H33" s="1"/>
      <c r="I33" s="16"/>
      <c r="J33" s="1"/>
      <c r="K33" s="16"/>
      <c r="L33" s="1"/>
      <c r="M33" s="19"/>
      <c r="N33" s="1"/>
    </row>
    <row r="34" spans="1:14" ht="15">
      <c r="A34" s="27"/>
      <c r="B34" s="1" t="s">
        <v>47</v>
      </c>
      <c r="C34" s="1"/>
      <c r="D34" s="1"/>
      <c r="E34" s="17">
        <f aca="true" t="shared" si="1" ref="E34:L34">SUM(E25:E32)</f>
        <v>13846</v>
      </c>
      <c r="F34" s="9">
        <f t="shared" si="1"/>
        <v>4145</v>
      </c>
      <c r="G34" s="17">
        <f t="shared" si="1"/>
        <v>250</v>
      </c>
      <c r="H34" s="9">
        <f t="shared" si="1"/>
        <v>40177</v>
      </c>
      <c r="I34" s="17">
        <f t="shared" si="1"/>
        <v>9170</v>
      </c>
      <c r="J34" s="9">
        <f t="shared" si="1"/>
        <v>11822</v>
      </c>
      <c r="K34" s="17">
        <f t="shared" si="1"/>
        <v>39878</v>
      </c>
      <c r="L34" s="9">
        <f t="shared" si="1"/>
        <v>119288</v>
      </c>
      <c r="M34" s="19"/>
      <c r="N34" s="1"/>
    </row>
    <row r="35" spans="1:14" ht="15">
      <c r="A35" s="27"/>
      <c r="B35" s="1"/>
      <c r="C35" s="1"/>
      <c r="D35" s="1"/>
      <c r="E35" s="16"/>
      <c r="F35" s="1"/>
      <c r="G35" s="16"/>
      <c r="H35" s="1"/>
      <c r="I35" s="16"/>
      <c r="J35" s="1"/>
      <c r="K35" s="16"/>
      <c r="L35" s="1"/>
      <c r="M35" s="19"/>
      <c r="N35" s="1"/>
    </row>
    <row r="36" spans="1:14" ht="15">
      <c r="A36" s="27"/>
      <c r="B36" s="1" t="s">
        <v>134</v>
      </c>
      <c r="C36" s="1"/>
      <c r="D36" s="1"/>
      <c r="E36" s="17">
        <f aca="true" t="shared" si="2" ref="E36:L36">SUM(E22-E34)</f>
        <v>17893</v>
      </c>
      <c r="F36" s="9">
        <f t="shared" si="2"/>
        <v>5812</v>
      </c>
      <c r="G36" s="17">
        <f t="shared" si="2"/>
        <v>948</v>
      </c>
      <c r="H36" s="9">
        <f t="shared" si="2"/>
        <v>50031</v>
      </c>
      <c r="I36" s="17">
        <f t="shared" si="2"/>
        <v>6999</v>
      </c>
      <c r="J36" s="9">
        <f t="shared" si="2"/>
        <v>11692</v>
      </c>
      <c r="K36" s="17">
        <f t="shared" si="2"/>
        <v>55818</v>
      </c>
      <c r="L36" s="9">
        <f t="shared" si="2"/>
        <v>149193</v>
      </c>
      <c r="M36" s="19"/>
      <c r="N36" s="1"/>
    </row>
    <row r="37" spans="1:14" ht="15">
      <c r="A37" s="2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9"/>
      <c r="N37" s="1"/>
    </row>
    <row r="38" spans="1:14" ht="15.75">
      <c r="A38" s="27"/>
      <c r="B38" s="1"/>
      <c r="C38" s="1"/>
      <c r="D38" s="1"/>
      <c r="E38" s="6" t="s">
        <v>94</v>
      </c>
      <c r="F38" s="6" t="s">
        <v>95</v>
      </c>
      <c r="G38" s="6" t="s">
        <v>96</v>
      </c>
      <c r="H38" s="6" t="s">
        <v>97</v>
      </c>
      <c r="I38" s="6" t="s">
        <v>98</v>
      </c>
      <c r="J38" s="6"/>
      <c r="K38" s="1"/>
      <c r="L38" s="1"/>
      <c r="M38" s="19"/>
      <c r="N38" s="1"/>
    </row>
    <row r="39" spans="1:14" ht="15.75">
      <c r="A39" s="27"/>
      <c r="B39" s="5" t="s">
        <v>54</v>
      </c>
      <c r="C39" s="1"/>
      <c r="D39" s="1"/>
      <c r="E39" s="8" t="s">
        <v>55</v>
      </c>
      <c r="F39" s="8" t="s">
        <v>99</v>
      </c>
      <c r="G39" s="8" t="s">
        <v>100</v>
      </c>
      <c r="H39" s="8" t="s">
        <v>101</v>
      </c>
      <c r="I39" s="8" t="s">
        <v>102</v>
      </c>
      <c r="J39" s="8" t="s">
        <v>9</v>
      </c>
      <c r="K39" s="1"/>
      <c r="L39" s="1"/>
      <c r="M39" s="19"/>
      <c r="N39" s="1"/>
    </row>
    <row r="40" spans="1:14" ht="15">
      <c r="A40" s="2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9"/>
      <c r="N40" s="1"/>
    </row>
    <row r="41" spans="1:14" ht="15">
      <c r="A41" s="27"/>
      <c r="B41" s="1" t="s">
        <v>59</v>
      </c>
      <c r="C41" s="1"/>
      <c r="D41" s="1"/>
      <c r="E41" s="1">
        <v>36984</v>
      </c>
      <c r="F41" s="1">
        <v>25259</v>
      </c>
      <c r="G41" s="1">
        <v>27125</v>
      </c>
      <c r="H41" s="1">
        <v>12272</v>
      </c>
      <c r="I41" s="1">
        <v>17648</v>
      </c>
      <c r="J41" s="1">
        <f>SUM(E41:I41)</f>
        <v>119288</v>
      </c>
      <c r="K41" s="1"/>
      <c r="L41" s="1"/>
      <c r="M41" s="19"/>
      <c r="N41" s="1"/>
    </row>
    <row r="42" spans="1:14" ht="15">
      <c r="A42" s="27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9"/>
      <c r="N42" s="1"/>
    </row>
    <row r="43" spans="1:14" ht="23.25">
      <c r="A43" s="22"/>
      <c r="B43" s="23" t="s">
        <v>103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  <c r="N43" s="1"/>
    </row>
    <row r="44" spans="1:14" ht="15">
      <c r="A44" s="27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9"/>
      <c r="N44" s="1"/>
    </row>
    <row r="45" spans="1:14" ht="15.75">
      <c r="A45" s="27"/>
      <c r="B45" s="5" t="s">
        <v>10</v>
      </c>
      <c r="C45" s="5"/>
      <c r="D45" s="5"/>
      <c r="E45" s="8" t="s">
        <v>104</v>
      </c>
      <c r="F45" s="8" t="s">
        <v>105</v>
      </c>
      <c r="G45" s="8" t="s">
        <v>9</v>
      </c>
      <c r="H45" s="5" t="s">
        <v>106</v>
      </c>
      <c r="I45" s="5"/>
      <c r="J45" s="5"/>
      <c r="K45" s="5"/>
      <c r="L45" s="5"/>
      <c r="M45" s="21"/>
      <c r="N45" s="1"/>
    </row>
    <row r="46" spans="1:14" ht="15.75">
      <c r="A46" s="27"/>
      <c r="B46" s="1"/>
      <c r="C46" s="1"/>
      <c r="D46" s="1"/>
      <c r="E46" s="1"/>
      <c r="F46" s="1"/>
      <c r="G46" s="1"/>
      <c r="H46" s="5" t="s">
        <v>107</v>
      </c>
      <c r="I46" s="1"/>
      <c r="J46" s="8" t="s">
        <v>104</v>
      </c>
      <c r="K46" s="8" t="s">
        <v>105</v>
      </c>
      <c r="L46" s="8" t="s">
        <v>9</v>
      </c>
      <c r="M46" s="19"/>
      <c r="N46" s="1"/>
    </row>
    <row r="47" spans="1:14" ht="15">
      <c r="A47" s="27"/>
      <c r="B47" s="1" t="s">
        <v>135</v>
      </c>
      <c r="C47" s="1"/>
      <c r="D47" s="1"/>
      <c r="E47" s="1">
        <v>438</v>
      </c>
      <c r="F47" s="1">
        <v>3888</v>
      </c>
      <c r="G47" s="1">
        <v>4326</v>
      </c>
      <c r="H47" s="1"/>
      <c r="I47" s="1"/>
      <c r="J47" s="1"/>
      <c r="K47" s="1"/>
      <c r="L47" s="1"/>
      <c r="M47" s="19"/>
      <c r="N47" s="1"/>
    </row>
    <row r="48" spans="1:14" ht="15">
      <c r="A48" s="27"/>
      <c r="B48" s="1"/>
      <c r="C48" s="1" t="s">
        <v>17</v>
      </c>
      <c r="D48" s="1"/>
      <c r="E48" s="1">
        <v>-13</v>
      </c>
      <c r="F48" s="1">
        <v>-77</v>
      </c>
      <c r="G48" s="1">
        <v>-90</v>
      </c>
      <c r="H48" s="1" t="s">
        <v>108</v>
      </c>
      <c r="I48" s="1"/>
      <c r="J48" s="1"/>
      <c r="K48" s="1"/>
      <c r="L48" s="1"/>
      <c r="M48" s="19"/>
      <c r="N48" s="1"/>
    </row>
    <row r="49" spans="1:14" ht="15">
      <c r="A49" s="27"/>
      <c r="B49" s="1" t="s">
        <v>109</v>
      </c>
      <c r="C49" s="1"/>
      <c r="D49" s="1"/>
      <c r="E49" s="1">
        <v>505</v>
      </c>
      <c r="F49" s="1">
        <v>6440</v>
      </c>
      <c r="G49" s="1">
        <v>6945</v>
      </c>
      <c r="H49" s="1" t="s">
        <v>110</v>
      </c>
      <c r="I49" s="1"/>
      <c r="J49" s="1">
        <v>354</v>
      </c>
      <c r="K49" s="1">
        <v>4132</v>
      </c>
      <c r="L49" s="1">
        <v>4486</v>
      </c>
      <c r="M49" s="19"/>
      <c r="N49" s="1"/>
    </row>
    <row r="50" spans="1:14" ht="15">
      <c r="A50" s="27"/>
      <c r="B50" s="1" t="s">
        <v>111</v>
      </c>
      <c r="C50" s="1"/>
      <c r="D50" s="1"/>
      <c r="E50" s="1">
        <v>35</v>
      </c>
      <c r="F50" s="1">
        <v>485</v>
      </c>
      <c r="G50" s="1">
        <v>520</v>
      </c>
      <c r="H50" s="1" t="s">
        <v>112</v>
      </c>
      <c r="I50" s="1"/>
      <c r="J50" s="1">
        <v>2</v>
      </c>
      <c r="K50" s="1">
        <v>17</v>
      </c>
      <c r="L50" s="1">
        <v>19</v>
      </c>
      <c r="M50" s="19"/>
      <c r="N50" s="1"/>
    </row>
    <row r="51" spans="1:14" ht="15">
      <c r="A51" s="27"/>
      <c r="B51" s="1" t="s">
        <v>85</v>
      </c>
      <c r="C51" s="1"/>
      <c r="D51" s="1"/>
      <c r="E51" s="9">
        <v>64</v>
      </c>
      <c r="F51" s="9">
        <v>379</v>
      </c>
      <c r="G51" s="9">
        <v>443</v>
      </c>
      <c r="H51" s="1" t="s">
        <v>113</v>
      </c>
      <c r="I51" s="1"/>
      <c r="J51" s="1">
        <v>21</v>
      </c>
      <c r="K51" s="1">
        <v>368</v>
      </c>
      <c r="L51" s="1">
        <v>389</v>
      </c>
      <c r="M51" s="19"/>
      <c r="N51" s="1"/>
    </row>
    <row r="52" spans="1:14" ht="15">
      <c r="A52" s="2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9"/>
      <c r="N52" s="1"/>
    </row>
    <row r="53" spans="1:14" ht="15">
      <c r="A53" s="27"/>
      <c r="B53" s="1" t="s">
        <v>114</v>
      </c>
      <c r="C53" s="1"/>
      <c r="D53" s="1"/>
      <c r="E53" s="1">
        <f>SUM(E47:E51)</f>
        <v>1029</v>
      </c>
      <c r="F53" s="1">
        <f>SUM(F47:F51)</f>
        <v>11115</v>
      </c>
      <c r="G53" s="1">
        <f>SUM(G47:G51)</f>
        <v>12144</v>
      </c>
      <c r="H53" s="1" t="s">
        <v>115</v>
      </c>
      <c r="I53" s="1"/>
      <c r="J53" s="1"/>
      <c r="K53" s="1">
        <v>421</v>
      </c>
      <c r="L53" s="1">
        <v>421</v>
      </c>
      <c r="M53" s="19"/>
      <c r="N53" s="1"/>
    </row>
    <row r="54" spans="1:14" ht="15">
      <c r="A54" s="27"/>
      <c r="B54" s="1"/>
      <c r="C54" s="1"/>
      <c r="D54" s="1"/>
      <c r="E54" s="1"/>
      <c r="F54" s="1"/>
      <c r="G54" s="1"/>
      <c r="H54" s="1" t="s">
        <v>116</v>
      </c>
      <c r="I54" s="1"/>
      <c r="J54" s="9">
        <v>8</v>
      </c>
      <c r="K54" s="9">
        <v>111</v>
      </c>
      <c r="L54" s="9">
        <v>119</v>
      </c>
      <c r="M54" s="19"/>
      <c r="N54" s="1"/>
    </row>
    <row r="55" spans="1:14" ht="15">
      <c r="A55" s="27"/>
      <c r="B55" s="1" t="s">
        <v>24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9"/>
      <c r="N55" s="1"/>
    </row>
    <row r="56" spans="1:14" ht="15">
      <c r="A56" s="27"/>
      <c r="B56" s="1"/>
      <c r="C56" s="1" t="s">
        <v>117</v>
      </c>
      <c r="D56" s="1"/>
      <c r="E56" s="1"/>
      <c r="F56" s="1"/>
      <c r="G56" s="1"/>
      <c r="H56" s="1" t="s">
        <v>118</v>
      </c>
      <c r="I56" s="1"/>
      <c r="J56" s="1">
        <f>SUM(J49:J54)</f>
        <v>385</v>
      </c>
      <c r="K56" s="1">
        <f>SUM(K49:K54)</f>
        <v>5049</v>
      </c>
      <c r="L56" s="1">
        <f>SUM(L49:L54)</f>
        <v>5434</v>
      </c>
      <c r="M56" s="19"/>
      <c r="N56" s="1"/>
    </row>
    <row r="57" spans="1:14" ht="15">
      <c r="A57" s="27"/>
      <c r="B57" s="1"/>
      <c r="C57" s="1"/>
      <c r="D57" s="1" t="s">
        <v>119</v>
      </c>
      <c r="E57" s="1">
        <v>318</v>
      </c>
      <c r="F57" s="1">
        <v>4753</v>
      </c>
      <c r="G57" s="1">
        <v>5071</v>
      </c>
      <c r="H57" s="1"/>
      <c r="I57" s="1"/>
      <c r="J57" s="1"/>
      <c r="K57" s="1"/>
      <c r="L57" s="1"/>
      <c r="M57" s="19"/>
      <c r="N57" s="1"/>
    </row>
    <row r="58" spans="1:14" ht="15">
      <c r="A58" s="27"/>
      <c r="B58" s="1"/>
      <c r="C58" s="1"/>
      <c r="D58" s="1" t="s">
        <v>120</v>
      </c>
      <c r="E58" s="1"/>
      <c r="F58" s="1">
        <v>38</v>
      </c>
      <c r="G58" s="1">
        <v>38</v>
      </c>
      <c r="H58" s="1" t="s">
        <v>121</v>
      </c>
      <c r="I58" s="1"/>
      <c r="J58" s="1"/>
      <c r="K58" s="1"/>
      <c r="L58" s="1"/>
      <c r="M58" s="19"/>
      <c r="N58" s="1"/>
    </row>
    <row r="59" spans="1:14" ht="15">
      <c r="A59" s="27"/>
      <c r="B59" s="1"/>
      <c r="C59" s="1" t="s">
        <v>122</v>
      </c>
      <c r="D59" s="1"/>
      <c r="E59" s="1"/>
      <c r="F59" s="1"/>
      <c r="G59" s="1"/>
      <c r="H59" s="1"/>
      <c r="I59" s="1"/>
      <c r="J59" s="1"/>
      <c r="K59" s="1"/>
      <c r="L59" s="1"/>
      <c r="M59" s="19"/>
      <c r="N59" s="1"/>
    </row>
    <row r="60" spans="1:14" ht="15">
      <c r="A60" s="27"/>
      <c r="B60" s="1"/>
      <c r="C60" s="1"/>
      <c r="D60" s="1" t="s">
        <v>119</v>
      </c>
      <c r="E60" s="1">
        <v>1</v>
      </c>
      <c r="F60" s="1">
        <v>15</v>
      </c>
      <c r="G60" s="1">
        <v>16</v>
      </c>
      <c r="H60" s="1" t="s">
        <v>123</v>
      </c>
      <c r="I60" s="1"/>
      <c r="J60" s="1">
        <v>586</v>
      </c>
      <c r="K60" s="1">
        <v>9130</v>
      </c>
      <c r="L60" s="1">
        <v>9716</v>
      </c>
      <c r="M60" s="19"/>
      <c r="N60" s="1"/>
    </row>
    <row r="61" spans="1:14" ht="15">
      <c r="A61" s="27"/>
      <c r="B61" s="1"/>
      <c r="C61" s="1"/>
      <c r="D61" s="1" t="s">
        <v>120</v>
      </c>
      <c r="E61" s="1"/>
      <c r="F61" s="1">
        <v>19</v>
      </c>
      <c r="G61" s="1">
        <v>19</v>
      </c>
      <c r="H61" s="1" t="s">
        <v>124</v>
      </c>
      <c r="I61" s="1"/>
      <c r="J61" s="1">
        <v>23</v>
      </c>
      <c r="K61" s="1">
        <v>926</v>
      </c>
      <c r="L61" s="1">
        <v>949</v>
      </c>
      <c r="M61" s="19"/>
      <c r="N61" s="1"/>
    </row>
    <row r="62" spans="1:14" ht="15">
      <c r="A62" s="27"/>
      <c r="B62" s="1"/>
      <c r="C62" s="1" t="s">
        <v>125</v>
      </c>
      <c r="D62" s="1"/>
      <c r="E62" s="1"/>
      <c r="F62" s="1">
        <v>1</v>
      </c>
      <c r="G62" s="1">
        <v>1</v>
      </c>
      <c r="H62" s="1" t="s">
        <v>126</v>
      </c>
      <c r="I62" s="1"/>
      <c r="J62" s="1"/>
      <c r="K62" s="1">
        <v>16</v>
      </c>
      <c r="L62" s="1">
        <v>16</v>
      </c>
      <c r="M62" s="19"/>
      <c r="N62" s="1"/>
    </row>
    <row r="63" spans="1:14" ht="15">
      <c r="A63" s="27"/>
      <c r="B63" s="1"/>
      <c r="C63" s="1" t="s">
        <v>127</v>
      </c>
      <c r="D63" s="1"/>
      <c r="E63" s="1">
        <v>22</v>
      </c>
      <c r="F63" s="1">
        <v>302</v>
      </c>
      <c r="G63" s="1">
        <v>324</v>
      </c>
      <c r="H63" s="1" t="s">
        <v>128</v>
      </c>
      <c r="I63" s="1"/>
      <c r="J63" s="1">
        <v>323</v>
      </c>
      <c r="K63" s="1">
        <v>4894</v>
      </c>
      <c r="L63" s="1">
        <v>5217</v>
      </c>
      <c r="M63" s="19"/>
      <c r="N63" s="1"/>
    </row>
    <row r="64" spans="1:14" ht="15">
      <c r="A64" s="27"/>
      <c r="B64" s="1"/>
      <c r="C64" s="1" t="s">
        <v>129</v>
      </c>
      <c r="D64" s="1"/>
      <c r="E64" s="1">
        <v>51</v>
      </c>
      <c r="F64" s="1">
        <v>201</v>
      </c>
      <c r="G64" s="1">
        <v>252</v>
      </c>
      <c r="H64" s="1"/>
      <c r="I64" s="1"/>
      <c r="J64" s="1"/>
      <c r="K64" s="1"/>
      <c r="L64" s="1"/>
      <c r="M64" s="19"/>
      <c r="N64" s="1"/>
    </row>
    <row r="65" spans="1:14" ht="15">
      <c r="A65" s="27"/>
      <c r="B65" s="1"/>
      <c r="C65" s="1" t="s">
        <v>130</v>
      </c>
      <c r="D65" s="1"/>
      <c r="E65" s="1">
        <v>3</v>
      </c>
      <c r="F65" s="1">
        <v>101</v>
      </c>
      <c r="G65" s="1">
        <v>104</v>
      </c>
      <c r="H65" s="1"/>
      <c r="I65" s="1"/>
      <c r="J65" s="1"/>
      <c r="K65" s="1"/>
      <c r="L65" s="1"/>
      <c r="M65" s="19"/>
      <c r="N65" s="1"/>
    </row>
    <row r="66" spans="1:14" ht="15">
      <c r="A66" s="27"/>
      <c r="B66" s="1"/>
      <c r="C66" s="1" t="s">
        <v>131</v>
      </c>
      <c r="D66" s="1"/>
      <c r="E66" s="9">
        <v>178</v>
      </c>
      <c r="F66" s="9">
        <v>1958</v>
      </c>
      <c r="G66" s="9">
        <v>2136</v>
      </c>
      <c r="H66" s="1"/>
      <c r="I66" s="1"/>
      <c r="J66" s="1"/>
      <c r="K66" s="1"/>
      <c r="L66" s="1"/>
      <c r="M66" s="19"/>
      <c r="N66" s="1"/>
    </row>
    <row r="67" spans="1:14" ht="15">
      <c r="A67" s="2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9"/>
      <c r="N67" s="1"/>
    </row>
    <row r="68" spans="1:14" ht="15">
      <c r="A68" s="27"/>
      <c r="B68" s="1" t="s">
        <v>47</v>
      </c>
      <c r="C68" s="1"/>
      <c r="D68" s="1"/>
      <c r="E68" s="9">
        <f>SUM(E57:E66)</f>
        <v>573</v>
      </c>
      <c r="F68" s="9">
        <f>SUM(F57:F66)</f>
        <v>7388</v>
      </c>
      <c r="G68" s="9">
        <f>SUM(G57:G66)</f>
        <v>7961</v>
      </c>
      <c r="H68" s="1"/>
      <c r="I68" s="1"/>
      <c r="J68" s="1"/>
      <c r="K68" s="1"/>
      <c r="L68" s="1"/>
      <c r="M68" s="19"/>
      <c r="N68" s="1"/>
    </row>
    <row r="69" spans="1:14" ht="15">
      <c r="A69" s="27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9"/>
      <c r="N69" s="1"/>
    </row>
    <row r="70" spans="1:14" ht="15">
      <c r="A70" s="27"/>
      <c r="B70" s="1" t="s">
        <v>48</v>
      </c>
      <c r="C70" s="1"/>
      <c r="D70" s="1"/>
      <c r="E70" s="1">
        <f>SUM(E53-E68)</f>
        <v>456</v>
      </c>
      <c r="F70" s="1">
        <f>SUM(F53-F68)</f>
        <v>3727</v>
      </c>
      <c r="G70" s="1">
        <f>SUM(G53-G68)</f>
        <v>4183</v>
      </c>
      <c r="H70" s="1"/>
      <c r="I70" s="1"/>
      <c r="J70" s="1"/>
      <c r="K70" s="1"/>
      <c r="L70" s="1"/>
      <c r="M70" s="19"/>
      <c r="N70" s="1"/>
    </row>
    <row r="71" spans="1:14" ht="15">
      <c r="A71" s="2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20" t="s">
        <v>36</v>
      </c>
      <c r="N71" s="1"/>
    </row>
    <row r="72" spans="1:14" ht="15">
      <c r="A72" s="1"/>
      <c r="B72" s="1"/>
      <c r="C72" s="1"/>
      <c r="D72" s="1"/>
      <c r="E72" s="1"/>
      <c r="F72" s="1"/>
      <c r="G72" s="1"/>
      <c r="H72" s="10"/>
      <c r="I72" s="1"/>
      <c r="J72" s="1"/>
      <c r="K72" s="1"/>
      <c r="L72" s="1"/>
      <c r="M72" s="1"/>
      <c r="N72" s="1"/>
    </row>
  </sheetData>
  <mergeCells count="1">
    <mergeCell ref="A6:M6"/>
  </mergeCells>
  <printOptions/>
  <pageMargins left="0.5" right="0.5" top="0.5" bottom="0.5" header="0.5" footer="0.5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Mudd</dc:creator>
  <cp:keywords/>
  <dc:description/>
  <cp:lastModifiedBy>dmudd</cp:lastModifiedBy>
  <cp:lastPrinted>2001-12-20T01:24:46Z</cp:lastPrinted>
  <dcterms:created xsi:type="dcterms:W3CDTF">2001-08-10T19:13:50Z</dcterms:created>
  <dcterms:modified xsi:type="dcterms:W3CDTF">2001-12-20T01:33:09Z</dcterms:modified>
  <cp:category/>
  <cp:version/>
  <cp:contentType/>
  <cp:contentStatus/>
</cp:coreProperties>
</file>