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150" windowWidth="12120" windowHeight="9090" activeTab="0"/>
  </bookViews>
  <sheets>
    <sheet name="A" sheetId="1" r:id="rId1"/>
  </sheets>
  <definedNames>
    <definedName name="\A">'A'!#REF!</definedName>
    <definedName name="_xlnm.Print_Area" localSheetId="0">'A'!$A$1:$U$249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<sst xmlns="http://schemas.openxmlformats.org/spreadsheetml/2006/main" count="223" uniqueCount="153">
  <si>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</si>
  <si>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</si>
  <si>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</si>
  <si>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</si>
  <si>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</si>
  <si>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</si>
  <si>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</si>
  <si>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</si>
  <si>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</si>
  <si>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</si>
  <si>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</si>
  <si>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</si>
  <si>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</si>
  <si>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</si>
  <si>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</si>
  <si>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</si>
  <si>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</si>
  <si>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</si>
  <si>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</si>
  <si>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</si>
  <si>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</si>
  <si>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</si>
  <si>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</si>
  <si>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</si>
  <si>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</si>
  <si>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</si>
  <si>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>Opinions Granting Rehearing</t>
  </si>
  <si>
    <t>Regular Justices</t>
  </si>
  <si>
    <t>Visiting Justices</t>
  </si>
  <si>
    <t xml:space="preserve">Justice Tim Taft </t>
  </si>
  <si>
    <t xml:space="preserve">Justice Sam Nuchia </t>
  </si>
  <si>
    <t xml:space="preserve">Justice Terry Jennings </t>
  </si>
  <si>
    <t xml:space="preserve">Chief Justice John Cayce </t>
  </si>
  <si>
    <t xml:space="preserve">Justice Terrie Livingston </t>
  </si>
  <si>
    <t xml:space="preserve">Justice Lee Ann Dauphinot </t>
  </si>
  <si>
    <t xml:space="preserve">Justice Dixon W. Holman </t>
  </si>
  <si>
    <t xml:space="preserve">Justice Anne Gardner </t>
  </si>
  <si>
    <t xml:space="preserve">Justice Sue Walker </t>
  </si>
  <si>
    <t xml:space="preserve">Justice David L. Richards </t>
  </si>
  <si>
    <t xml:space="preserve">Justice Mack Kidd </t>
  </si>
  <si>
    <t xml:space="preserve">Justice Bea Ann Smith </t>
  </si>
  <si>
    <t xml:space="preserve">Justice Jan Patterson </t>
  </si>
  <si>
    <t xml:space="preserve">Justice Carl E. F. Dally </t>
  </si>
  <si>
    <t xml:space="preserve">Justice Paul W. Green </t>
  </si>
  <si>
    <t xml:space="preserve">Justice Sarah B. Duncan </t>
  </si>
  <si>
    <t xml:space="preserve">Justice Karen Angelini </t>
  </si>
  <si>
    <t>OVERALL TOTALS</t>
  </si>
  <si>
    <t xml:space="preserve">Chief Justice Sherry Radack </t>
  </si>
  <si>
    <t xml:space="preserve">Justice Evelyn V. Keyes </t>
  </si>
  <si>
    <t xml:space="preserve">Justice Elsa R. Alcala </t>
  </si>
  <si>
    <t xml:space="preserve">Justice Frank Evans </t>
  </si>
  <si>
    <t xml:space="preserve">Justice Frank C. Price </t>
  </si>
  <si>
    <t xml:space="preserve">Justice Davie Wilson </t>
  </si>
  <si>
    <t xml:space="preserve">Justice Sandee Bryan Marion </t>
  </si>
  <si>
    <t>Chief Justice Linda Thomas</t>
  </si>
  <si>
    <t>Justice Joseph B. Morris</t>
  </si>
  <si>
    <t>Justice Mark Whittington</t>
  </si>
  <si>
    <t>Justice Tom James</t>
  </si>
  <si>
    <t>Justice Carolyn Wright</t>
  </si>
  <si>
    <t>Justice James A. Moseley</t>
  </si>
  <si>
    <t>Justice David L. Bridges</t>
  </si>
  <si>
    <t>Justice Michael J. O'Neill</t>
  </si>
  <si>
    <t>Justice Kerry P. FitzGerald</t>
  </si>
  <si>
    <t>Justice Martin E. Richter</t>
  </si>
  <si>
    <t>Justice Molly Francis</t>
  </si>
  <si>
    <t>Justice Frances Maloney</t>
  </si>
  <si>
    <t>Justice Chuck E. Miller, Jr.</t>
  </si>
  <si>
    <t xml:space="preserve">Chief Justice Josh R. Morriss III </t>
  </si>
  <si>
    <t xml:space="preserve">Justice Donald R. Ross </t>
  </si>
  <si>
    <t xml:space="preserve">Justice William J. Cornelius </t>
  </si>
  <si>
    <t xml:space="preserve">Chief Justice Phil Johnson </t>
  </si>
  <si>
    <t xml:space="preserve">Justice Brian Quinn </t>
  </si>
  <si>
    <t xml:space="preserve">Justice Don H. Reavis </t>
  </si>
  <si>
    <t xml:space="preserve">Justice James T. Campbell </t>
  </si>
  <si>
    <t xml:space="preserve">Justice John T. Boyd </t>
  </si>
  <si>
    <t xml:space="preserve">Chief Justice Richard Barajas </t>
  </si>
  <si>
    <t xml:space="preserve">Justice Susan Larsen </t>
  </si>
  <si>
    <t xml:space="preserve">Justice Ann Crawford McClure </t>
  </si>
  <si>
    <t xml:space="preserve">Justice David W. Chew </t>
  </si>
  <si>
    <t xml:space="preserve">Justice Stephen Preslar </t>
  </si>
  <si>
    <t xml:space="preserve">Justice Don Wittig </t>
  </si>
  <si>
    <t xml:space="preserve">Justice Don Burgess </t>
  </si>
  <si>
    <t xml:space="preserve">Justice David B. Gaultney </t>
  </si>
  <si>
    <t xml:space="preserve">Chief Justice William G. (Bud) Arnot III </t>
  </si>
  <si>
    <t xml:space="preserve">Justice Jim R. Wright </t>
  </si>
  <si>
    <t xml:space="preserve">Justice Terry McCall </t>
  </si>
  <si>
    <t xml:space="preserve">Justice Austin McCloud </t>
  </si>
  <si>
    <t xml:space="preserve">Justice Bob Dickenson </t>
  </si>
  <si>
    <t xml:space="preserve">Chief Justice Jim Worthen </t>
  </si>
  <si>
    <t xml:space="preserve">Justice Sam G. Griffith </t>
  </si>
  <si>
    <t xml:space="preserve">Justice Diane DeVasto </t>
  </si>
  <si>
    <t xml:space="preserve">Justice James W. Bass, Jr. </t>
  </si>
  <si>
    <t xml:space="preserve">Chief Justice Rogelio Valdez </t>
  </si>
  <si>
    <t xml:space="preserve">Justice Federico G. Hinojosa </t>
  </si>
  <si>
    <t xml:space="preserve">Justice Linda Reyna Yanez </t>
  </si>
  <si>
    <t xml:space="preserve">Justice Nelda V. Rodriguez </t>
  </si>
  <si>
    <t xml:space="preserve">Justice Errlinda Castillo </t>
  </si>
  <si>
    <t xml:space="preserve">Justice Maurice Eneas Amidei </t>
  </si>
  <si>
    <t xml:space="preserve">Justice Melchor Chavez </t>
  </si>
  <si>
    <t xml:space="preserve">Justice Leslie Brock Yates </t>
  </si>
  <si>
    <t xml:space="preserve">Justice John S. Anderson </t>
  </si>
  <si>
    <t xml:space="preserve">Justice J. Harvey Hudson </t>
  </si>
  <si>
    <t xml:space="preserve">Justice Wanda McKee Fowler </t>
  </si>
  <si>
    <t xml:space="preserve">Justice Richard H. Edelman </t>
  </si>
  <si>
    <t xml:space="preserve">Justice Kem Thompson Frost </t>
  </si>
  <si>
    <t xml:space="preserve">Justice Eva M. Guzman </t>
  </si>
  <si>
    <t xml:space="preserve">Justice Joe L. Draughn </t>
  </si>
  <si>
    <t xml:space="preserve">Justice Lee Duggan </t>
  </si>
  <si>
    <t xml:space="preserve">Justice George C. Hanks, Jr. </t>
  </si>
  <si>
    <t xml:space="preserve">Justice David E. Puryear </t>
  </si>
  <si>
    <t xml:space="preserve">Justice John F. Onion, Jr. </t>
  </si>
  <si>
    <t xml:space="preserve">Justice Phylis J. Speedlin </t>
  </si>
  <si>
    <t xml:space="preserve">Justice William R. Vance </t>
  </si>
  <si>
    <t xml:space="preserve">Justice Charles F. Baird </t>
  </si>
  <si>
    <t xml:space="preserve">Justice Charles W. Seymore </t>
  </si>
  <si>
    <t xml:space="preserve">Justice Paul C. Murphy </t>
  </si>
  <si>
    <t>For the Year Ended August 31, 2004</t>
  </si>
  <si>
    <t>Justice Laura Carter Higley</t>
  </si>
  <si>
    <r>
      <t>Justice Jane Bland</t>
    </r>
    <r>
      <rPr>
        <vertAlign val="superscript"/>
        <sz val="11"/>
        <rFont val="Times New Roman"/>
        <family val="1"/>
      </rPr>
      <t>1</t>
    </r>
  </si>
  <si>
    <r>
      <t>Justice Adele Hedges</t>
    </r>
    <r>
      <rPr>
        <vertAlign val="superscript"/>
        <sz val="11"/>
        <rFont val="Times New Roman"/>
        <family val="1"/>
      </rPr>
      <t>2</t>
    </r>
  </si>
  <si>
    <r>
      <t xml:space="preserve">1 </t>
    </r>
    <r>
      <rPr>
        <sz val="11"/>
        <rFont val="Times New Roman"/>
        <family val="1"/>
      </rPr>
      <t>Jane Bland was appointed Justice effective December 17, 2003 to replace Adele Hedges.</t>
    </r>
  </si>
  <si>
    <t>Chief Justice Alma L. Lopez</t>
  </si>
  <si>
    <t>Twelfth, Tyler</t>
  </si>
  <si>
    <t>Justice Dori Contreras Garza</t>
  </si>
  <si>
    <t>Chief Justice Steve McKeithen</t>
  </si>
  <si>
    <t>Justice Jack Carter</t>
  </si>
  <si>
    <t>Justice Douglas S. Lang</t>
  </si>
  <si>
    <t>Chief Justice Ken Law</t>
  </si>
  <si>
    <t>Judge John G. Hill</t>
  </si>
  <si>
    <r>
      <t>Justice Margaret G. Mirabal</t>
    </r>
    <r>
      <rPr>
        <vertAlign val="superscript"/>
        <sz val="11"/>
        <rFont val="Times New Roman"/>
        <family val="1"/>
      </rPr>
      <t>3</t>
    </r>
  </si>
  <si>
    <t xml:space="preserve">Justice Arthur Roby Hadden </t>
  </si>
  <si>
    <t>Justice Elizabeth Lang Miers</t>
  </si>
  <si>
    <t>Justice Amos L. Mazzant</t>
  </si>
  <si>
    <t>Justice John Hill</t>
  </si>
  <si>
    <t>Justice Bob Pemberton</t>
  </si>
  <si>
    <t xml:space="preserve">Chief Justice Thomas W. Gray </t>
  </si>
  <si>
    <t>Justice Felipe Reyna</t>
  </si>
  <si>
    <r>
      <t>Justice Sam Day</t>
    </r>
    <r>
      <rPr>
        <vertAlign val="superscript"/>
        <sz val="11"/>
        <rFont val="Times New Roman"/>
        <family val="1"/>
      </rPr>
      <t>5</t>
    </r>
  </si>
  <si>
    <r>
      <t>Justice Bob McCoy</t>
    </r>
    <r>
      <rPr>
        <vertAlign val="superscript"/>
        <sz val="11"/>
        <rFont val="Times New Roman"/>
        <family val="1"/>
      </rPr>
      <t>4</t>
    </r>
  </si>
  <si>
    <r>
      <t xml:space="preserve">4 </t>
    </r>
    <r>
      <rPr>
        <sz val="11"/>
        <rFont val="Times New Roman"/>
        <family val="1"/>
      </rPr>
      <t>Bob McCoy was appointed Justice effective December 15, 2003 to replace Sam Day.</t>
    </r>
  </si>
  <si>
    <r>
      <t xml:space="preserve">5 </t>
    </r>
    <r>
      <rPr>
        <sz val="11"/>
        <rFont val="Times New Roman"/>
        <family val="1"/>
      </rPr>
      <t>Sam Day retired November 8, 2003.</t>
    </r>
  </si>
  <si>
    <t>Justice Jackson B. Smith</t>
  </si>
  <si>
    <r>
      <t xml:space="preserve">2 </t>
    </r>
    <r>
      <rPr>
        <sz val="11"/>
        <rFont val="Times New Roman"/>
        <family val="1"/>
      </rPr>
      <t>Adele Hedges was appointed Chief Justice of the 14th Court of Appeals effective December 8, 2003.</t>
    </r>
  </si>
  <si>
    <r>
      <t>Justice Sue Lagarde</t>
    </r>
    <r>
      <rPr>
        <vertAlign val="superscript"/>
        <sz val="11"/>
        <rFont val="Times New Roman"/>
        <family val="1"/>
      </rPr>
      <t>6</t>
    </r>
  </si>
  <si>
    <r>
      <t xml:space="preserve">6 </t>
    </r>
    <r>
      <rPr>
        <sz val="11"/>
        <rFont val="Times New Roman"/>
        <family val="1"/>
      </rPr>
      <t>Sue Lagarde retired September 30, 2002.</t>
    </r>
  </si>
  <si>
    <t xml:space="preserve">Justice Catherine M. Stone </t>
  </si>
  <si>
    <t>Justice John G. Hill</t>
  </si>
  <si>
    <t>Justice Ben Z. Grant</t>
  </si>
  <si>
    <r>
      <t xml:space="preserve">3 </t>
    </r>
    <r>
      <rPr>
        <sz val="11"/>
        <rFont val="Times New Roman"/>
        <family val="1"/>
      </rPr>
      <t>Margaret Mirabal's term ended December 31, 2002.</t>
    </r>
  </si>
  <si>
    <r>
      <t>Chief Justice Adele Hedges</t>
    </r>
    <r>
      <rPr>
        <vertAlign val="superscript"/>
        <sz val="11"/>
        <rFont val="Times New Roman"/>
        <family val="1"/>
      </rPr>
      <t>7</t>
    </r>
  </si>
  <si>
    <r>
      <t>Chief Justice Scott A. Brister</t>
    </r>
    <r>
      <rPr>
        <vertAlign val="superscript"/>
        <sz val="11"/>
        <rFont val="Times New Roman"/>
        <family val="1"/>
      </rPr>
      <t>8</t>
    </r>
  </si>
  <si>
    <r>
      <t xml:space="preserve">7 </t>
    </r>
    <r>
      <rPr>
        <sz val="11"/>
        <rFont val="Times New Roman"/>
        <family val="1"/>
      </rPr>
      <t>Adele Hedges was appointed Chief Justice of the 14th Court of Appeals effective December 8, 2003 to replace Scott A. Brister.</t>
    </r>
  </si>
  <si>
    <r>
      <t>8</t>
    </r>
    <r>
      <rPr>
        <sz val="11"/>
        <rFont val="Times New Roman"/>
        <family val="1"/>
      </rPr>
      <t xml:space="preserve"> Scott A. Brister resigned November 2003.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</si>
</sst>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1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b/>
      <sz val="5"/>
      <name val="Times New Roman"/>
      <family val="1"/>
    </font>
    <font>
      <sz val="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4">
    <xf numFmtId="3" fontId="13" fillId="0" borderId="0" xfId="0" applyNumberFormat="1" applyFont="1" applyAlignment="1">
      <alignment/>
    </xf>
    <xf numFmtId="3" fontId="9" fillId="0" borderId="1" xfId="0" applyNumberFormat="1" applyFont="1" applyAlignment="1">
      <alignment wrapText="1"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 wrapText="1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9" fillId="0" borderId="1" xfId="0" applyNumberFormat="1" applyFont="1" applyBorder="1" applyAlignment="1">
      <alignment wrapText="1"/>
    </xf>
    <xf numFmtId="3" fontId="9" fillId="0" borderId="2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0" xfId="0" applyNumberFormat="1" applyFont="1" applyBorder="1" applyAlignment="1" applyProtection="1">
      <alignment horizontal="left" indent="1"/>
      <protection/>
    </xf>
    <xf numFmtId="0" fontId="10" fillId="0" borderId="0" xfId="0" applyFont="1" applyBorder="1" applyAlignment="1">
      <alignment/>
    </xf>
    <xf numFmtId="0" fontId="11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 applyProtection="1">
      <alignment horizontal="center"/>
      <protection/>
    </xf>
    <xf numFmtId="3" fontId="11" fillId="0" borderId="2" xfId="0" applyNumberFormat="1" applyFont="1" applyBorder="1" applyAlignment="1">
      <alignment/>
    </xf>
    <xf numFmtId="3" fontId="11" fillId="0" borderId="1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Continuous"/>
    </xf>
    <xf numFmtId="3" fontId="5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3" fontId="10" fillId="0" borderId="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0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0" fontId="10" fillId="0" borderId="8" xfId="0" applyNumberFormat="1" applyFont="1" applyBorder="1" applyAlignment="1" applyProtection="1">
      <alignment horizontal="center"/>
      <protection/>
    </xf>
    <xf numFmtId="3" fontId="10" fillId="0" borderId="8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7" fillId="0" borderId="1" xfId="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8" fillId="0" borderId="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7" fillId="0" borderId="1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3" fontId="10" fillId="0" borderId="8" xfId="0" applyNumberFormat="1" applyFont="1" applyBorder="1" applyAlignment="1" applyProtection="1">
      <alignment horizontal="center"/>
      <protection/>
    </xf>
    <xf numFmtId="3" fontId="11" fillId="0" borderId="0" xfId="0" applyNumberFormat="1" applyFont="1" applyAlignment="1">
      <alignment horizontal="left"/>
    </xf>
    <xf numFmtId="3" fontId="4" fillId="0" borderId="12" xfId="0" applyNumberFormat="1" applyFont="1" applyBorder="1" applyAlignment="1">
      <alignment/>
    </xf>
    <xf numFmtId="3" fontId="14" fillId="0" borderId="4" xfId="0" applyNumberFormat="1" applyFont="1" applyBorder="1" applyAlignment="1">
      <alignment horizontal="centerContinuous"/>
    </xf>
    <xf numFmtId="3" fontId="11" fillId="0" borderId="4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1" fillId="0" borderId="4" xfId="0" applyNumberFormat="1" applyFont="1" applyBorder="1" applyAlignment="1">
      <alignment horizontal="centerContinuous"/>
    </xf>
    <xf numFmtId="3" fontId="11" fillId="0" borderId="0" xfId="0" applyNumberFormat="1" applyFont="1" applyAlignment="1" applyProtection="1">
      <alignment horizontal="left" inden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4" fillId="0" borderId="0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11" fillId="0" borderId="0" xfId="0" applyNumberFormat="1" applyFont="1" applyFill="1" applyAlignment="1">
      <alignment horizontal="center"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3" fontId="11" fillId="0" borderId="0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 applyProtection="1">
      <alignment horizontal="center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11" fillId="0" borderId="0" xfId="0" applyFont="1" applyAlignment="1">
      <alignment horizontal="left" indent="1"/>
    </xf>
    <xf numFmtId="0" fontId="11" fillId="0" borderId="0" xfId="0" applyFont="1" applyFill="1" applyAlignment="1">
      <alignment horizontal="left" indent="1"/>
    </xf>
    <xf numFmtId="3" fontId="11" fillId="0" borderId="0" xfId="0" applyNumberFormat="1" applyFont="1" applyAlignment="1">
      <alignment horizontal="left" indent="1"/>
    </xf>
    <xf numFmtId="3" fontId="23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1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9"/>
  <sheetViews>
    <sheetView tabSelected="1" showOutlineSymbols="0" view="pageBreakPreview" zoomScaleNormal="73" zoomScaleSheetLayoutView="100" workbookViewId="0" topLeftCell="A1">
      <selection activeCell="T237" sqref="T237"/>
    </sheetView>
  </sheetViews>
  <sheetFormatPr defaultColWidth="8.7109375" defaultRowHeight="30"/>
  <cols>
    <col min="1" max="1" width="1.7109375" style="13" customWidth="1"/>
    <col min="2" max="2" width="35.7109375" style="13" customWidth="1"/>
    <col min="3" max="3" width="1.8515625" style="13" customWidth="1"/>
    <col min="4" max="4" width="11.57421875" style="13" customWidth="1"/>
    <col min="5" max="5" width="1.7109375" style="13" customWidth="1"/>
    <col min="6" max="6" width="12.7109375" style="13" customWidth="1"/>
    <col min="7" max="7" width="1.7109375" style="13" customWidth="1"/>
    <col min="8" max="8" width="12.00390625" style="13" customWidth="1"/>
    <col min="9" max="9" width="1.7109375" style="13" customWidth="1"/>
    <col min="10" max="10" width="11.57421875" style="13" customWidth="1"/>
    <col min="11" max="11" width="1.7109375" style="13" customWidth="1"/>
    <col min="12" max="12" width="11.421875" style="13" customWidth="1"/>
    <col min="13" max="13" width="1.7109375" style="13" customWidth="1"/>
    <col min="14" max="14" width="12.8515625" style="13" customWidth="1"/>
    <col min="15" max="15" width="1.7109375" style="13" customWidth="1"/>
    <col min="16" max="16" width="10.421875" style="13" customWidth="1"/>
    <col min="17" max="17" width="1.7109375" style="13" customWidth="1"/>
    <col min="18" max="18" width="10.421875" style="13" customWidth="1"/>
    <col min="19" max="19" width="1.7109375" style="13" customWidth="1"/>
    <col min="20" max="20" width="12.7109375" style="13" customWidth="1"/>
    <col min="21" max="21" width="1.7109375" style="13" customWidth="1"/>
    <col min="22" max="253" width="8.7109375" style="13" customWidth="1"/>
    <col min="254" max="16384" width="8.7109375" style="16" customWidth="1"/>
  </cols>
  <sheetData>
    <row r="1" spans="1:21" ht="36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1" ht="27" customHeight="1">
      <c r="A2" s="133" t="s">
        <v>116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ht="12.75" customHeight="1" thickBot="1"/>
    <row r="4" spans="1:22" ht="12.75" customHeight="1" thickTop="1">
      <c r="A4" s="2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30"/>
      <c r="V4" s="31"/>
    </row>
    <row r="5" spans="1:253" s="4" customFormat="1" ht="43.5">
      <c r="A5" s="7"/>
      <c r="B5" s="3"/>
      <c r="C5" s="3"/>
      <c r="D5" s="10" t="s">
        <v>17</v>
      </c>
      <c r="E5" s="11"/>
      <c r="F5" s="10" t="s">
        <v>18</v>
      </c>
      <c r="G5" s="12"/>
      <c r="H5" s="10" t="s">
        <v>19</v>
      </c>
      <c r="I5" s="11"/>
      <c r="J5" s="10" t="s">
        <v>20</v>
      </c>
      <c r="K5" s="12"/>
      <c r="L5" s="10" t="s">
        <v>26</v>
      </c>
      <c r="M5" s="11"/>
      <c r="N5" s="10" t="s">
        <v>21</v>
      </c>
      <c r="O5" s="12"/>
      <c r="P5" s="10" t="s">
        <v>22</v>
      </c>
      <c r="Q5" s="11"/>
      <c r="R5" s="10" t="s">
        <v>23</v>
      </c>
      <c r="S5" s="12"/>
      <c r="T5" s="10" t="s">
        <v>1</v>
      </c>
      <c r="U5" s="8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68" customFormat="1" ht="8.25">
      <c r="A6" s="62"/>
      <c r="B6" s="63"/>
      <c r="C6" s="63"/>
      <c r="D6" s="64"/>
      <c r="E6" s="63"/>
      <c r="F6" s="64"/>
      <c r="G6" s="63"/>
      <c r="H6" s="64"/>
      <c r="I6" s="63"/>
      <c r="J6" s="64"/>
      <c r="K6" s="63"/>
      <c r="L6" s="64"/>
      <c r="M6" s="63"/>
      <c r="N6" s="64"/>
      <c r="O6" s="63"/>
      <c r="P6" s="64"/>
      <c r="Q6" s="63"/>
      <c r="R6" s="64"/>
      <c r="S6" s="63"/>
      <c r="T6" s="64"/>
      <c r="U6" s="65"/>
      <c r="V6" s="66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1:22" ht="15.75">
      <c r="A7" s="32"/>
      <c r="B7" s="9" t="s">
        <v>2</v>
      </c>
      <c r="C7" s="9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1"/>
    </row>
    <row r="8" spans="1:22" ht="15">
      <c r="A8" s="32"/>
      <c r="B8" s="114" t="s">
        <v>27</v>
      </c>
      <c r="C8" s="5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31"/>
    </row>
    <row r="9" spans="1:253" s="40" customFormat="1" ht="15">
      <c r="A9" s="35"/>
      <c r="B9" s="17" t="s">
        <v>47</v>
      </c>
      <c r="C9" s="36"/>
      <c r="D9" s="91">
        <v>62</v>
      </c>
      <c r="E9" s="27"/>
      <c r="F9" s="91">
        <v>0</v>
      </c>
      <c r="G9" s="27"/>
      <c r="H9" s="91">
        <v>0</v>
      </c>
      <c r="I9" s="27"/>
      <c r="J9" s="91">
        <v>0</v>
      </c>
      <c r="K9" s="27"/>
      <c r="L9" s="91">
        <v>0</v>
      </c>
      <c r="M9" s="27"/>
      <c r="N9" s="91">
        <v>3</v>
      </c>
      <c r="O9" s="27"/>
      <c r="P9" s="91">
        <v>0</v>
      </c>
      <c r="Q9" s="27"/>
      <c r="R9" s="91">
        <v>83</v>
      </c>
      <c r="S9" s="27"/>
      <c r="T9" s="108">
        <f>SUM(D9:S9)</f>
        <v>148</v>
      </c>
      <c r="U9" s="38"/>
      <c r="V9" s="39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40" customFormat="1" ht="15">
      <c r="A10" s="35"/>
      <c r="B10" s="17" t="s">
        <v>29</v>
      </c>
      <c r="C10" s="36"/>
      <c r="D10" s="91">
        <v>70</v>
      </c>
      <c r="E10" s="27"/>
      <c r="F10" s="91">
        <v>1</v>
      </c>
      <c r="G10" s="27"/>
      <c r="H10" s="91">
        <v>0</v>
      </c>
      <c r="I10" s="27"/>
      <c r="J10" s="91">
        <v>0</v>
      </c>
      <c r="K10" s="27"/>
      <c r="L10" s="91">
        <v>0</v>
      </c>
      <c r="M10" s="27"/>
      <c r="N10" s="91">
        <v>1</v>
      </c>
      <c r="O10" s="27"/>
      <c r="P10" s="91">
        <v>0</v>
      </c>
      <c r="Q10" s="27"/>
      <c r="R10" s="91">
        <v>89</v>
      </c>
      <c r="S10" s="27"/>
      <c r="T10" s="108">
        <f aca="true" t="shared" si="0" ref="T10:T16">SUM(D10:S10)</f>
        <v>161</v>
      </c>
      <c r="U10" s="38"/>
      <c r="V10" s="39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40" customFormat="1" ht="15">
      <c r="A11" s="35"/>
      <c r="B11" s="17" t="s">
        <v>30</v>
      </c>
      <c r="C11" s="36"/>
      <c r="D11" s="91">
        <v>73</v>
      </c>
      <c r="E11" s="27"/>
      <c r="F11" s="91">
        <v>0</v>
      </c>
      <c r="G11" s="27"/>
      <c r="H11" s="91">
        <v>0</v>
      </c>
      <c r="I11" s="27"/>
      <c r="J11" s="91">
        <v>0</v>
      </c>
      <c r="K11" s="27"/>
      <c r="L11" s="91">
        <v>0</v>
      </c>
      <c r="M11" s="27"/>
      <c r="N11" s="91">
        <v>1</v>
      </c>
      <c r="O11" s="27"/>
      <c r="P11" s="91">
        <v>0</v>
      </c>
      <c r="Q11" s="27"/>
      <c r="R11" s="91">
        <v>71</v>
      </c>
      <c r="S11" s="27"/>
      <c r="T11" s="108">
        <f t="shared" si="0"/>
        <v>145</v>
      </c>
      <c r="U11" s="38"/>
      <c r="V11" s="39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40" customFormat="1" ht="15">
      <c r="A12" s="35"/>
      <c r="B12" s="17" t="s">
        <v>31</v>
      </c>
      <c r="C12" s="36"/>
      <c r="D12" s="91">
        <v>69</v>
      </c>
      <c r="E12" s="27"/>
      <c r="F12" s="91">
        <v>2</v>
      </c>
      <c r="G12" s="27"/>
      <c r="H12" s="91">
        <v>5</v>
      </c>
      <c r="I12" s="27"/>
      <c r="J12" s="91">
        <v>0</v>
      </c>
      <c r="K12" s="27"/>
      <c r="L12" s="91">
        <v>0</v>
      </c>
      <c r="M12" s="27"/>
      <c r="N12" s="91">
        <v>5</v>
      </c>
      <c r="O12" s="27"/>
      <c r="P12" s="91">
        <v>0</v>
      </c>
      <c r="Q12" s="27"/>
      <c r="R12" s="91">
        <v>70</v>
      </c>
      <c r="S12" s="27"/>
      <c r="T12" s="108">
        <f t="shared" si="0"/>
        <v>151</v>
      </c>
      <c r="U12" s="38"/>
      <c r="V12" s="39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40" customFormat="1" ht="15">
      <c r="A13" s="35"/>
      <c r="B13" s="18" t="s">
        <v>48</v>
      </c>
      <c r="C13" s="36"/>
      <c r="D13" s="91">
        <v>64</v>
      </c>
      <c r="E13" s="27"/>
      <c r="F13" s="91">
        <v>2</v>
      </c>
      <c r="G13" s="27"/>
      <c r="H13" s="91">
        <v>4</v>
      </c>
      <c r="I13" s="27"/>
      <c r="J13" s="91">
        <v>0</v>
      </c>
      <c r="K13" s="27"/>
      <c r="L13" s="91">
        <v>0</v>
      </c>
      <c r="M13" s="27"/>
      <c r="N13" s="91">
        <v>3</v>
      </c>
      <c r="O13" s="27"/>
      <c r="P13" s="91">
        <v>0</v>
      </c>
      <c r="Q13" s="27"/>
      <c r="R13" s="91">
        <v>64</v>
      </c>
      <c r="S13" s="27"/>
      <c r="T13" s="108">
        <f t="shared" si="0"/>
        <v>137</v>
      </c>
      <c r="U13" s="38"/>
      <c r="V13" s="39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40" customFormat="1" ht="15">
      <c r="A14" s="35"/>
      <c r="B14" s="17" t="s">
        <v>49</v>
      </c>
      <c r="C14" s="36"/>
      <c r="D14" s="91">
        <v>67</v>
      </c>
      <c r="E14" s="27"/>
      <c r="F14" s="91">
        <v>0</v>
      </c>
      <c r="G14" s="27"/>
      <c r="H14" s="91">
        <v>0</v>
      </c>
      <c r="I14" s="27"/>
      <c r="J14" s="91">
        <v>0</v>
      </c>
      <c r="K14" s="27"/>
      <c r="L14" s="91">
        <v>0</v>
      </c>
      <c r="M14" s="27"/>
      <c r="N14" s="91">
        <v>6</v>
      </c>
      <c r="O14" s="27"/>
      <c r="P14" s="91">
        <v>0</v>
      </c>
      <c r="Q14" s="27"/>
      <c r="R14" s="91">
        <v>60</v>
      </c>
      <c r="S14" s="27"/>
      <c r="T14" s="108">
        <f t="shared" si="0"/>
        <v>133</v>
      </c>
      <c r="U14" s="38"/>
      <c r="V14" s="39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40" customFormat="1" ht="15">
      <c r="A15" s="35"/>
      <c r="B15" s="18" t="s">
        <v>108</v>
      </c>
      <c r="C15" s="41"/>
      <c r="D15" s="91">
        <v>73</v>
      </c>
      <c r="E15" s="27"/>
      <c r="F15" s="91">
        <v>2</v>
      </c>
      <c r="G15" s="27"/>
      <c r="H15" s="91">
        <v>0</v>
      </c>
      <c r="I15" s="27"/>
      <c r="J15" s="91">
        <v>0</v>
      </c>
      <c r="K15" s="27"/>
      <c r="L15" s="91">
        <v>0</v>
      </c>
      <c r="M15" s="27"/>
      <c r="N15" s="91">
        <v>4</v>
      </c>
      <c r="O15" s="27"/>
      <c r="P15" s="91">
        <v>0</v>
      </c>
      <c r="Q15" s="27"/>
      <c r="R15" s="91">
        <v>75</v>
      </c>
      <c r="S15" s="27"/>
      <c r="T15" s="108">
        <f t="shared" si="0"/>
        <v>154</v>
      </c>
      <c r="U15" s="38"/>
      <c r="V15" s="39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40" customFormat="1" ht="15" customHeight="1">
      <c r="A16" s="35"/>
      <c r="B16" s="18" t="s">
        <v>117</v>
      </c>
      <c r="C16" s="36"/>
      <c r="D16" s="91">
        <v>73</v>
      </c>
      <c r="E16" s="27"/>
      <c r="F16" s="91">
        <v>1</v>
      </c>
      <c r="G16" s="27"/>
      <c r="H16" s="91">
        <v>0</v>
      </c>
      <c r="I16" s="27"/>
      <c r="J16" s="91">
        <v>0</v>
      </c>
      <c r="K16" s="27"/>
      <c r="L16" s="91">
        <v>0</v>
      </c>
      <c r="M16" s="27"/>
      <c r="N16" s="91">
        <v>5</v>
      </c>
      <c r="O16" s="27"/>
      <c r="P16" s="91">
        <v>0</v>
      </c>
      <c r="Q16" s="27"/>
      <c r="R16" s="91">
        <v>67</v>
      </c>
      <c r="S16" s="27"/>
      <c r="T16" s="108">
        <f t="shared" si="0"/>
        <v>146</v>
      </c>
      <c r="U16" s="38"/>
      <c r="V16" s="39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40" customFormat="1" ht="15" customHeight="1">
      <c r="A17" s="35"/>
      <c r="B17" s="18" t="s">
        <v>118</v>
      </c>
      <c r="C17" s="36"/>
      <c r="D17" s="91">
        <v>31</v>
      </c>
      <c r="E17" s="27"/>
      <c r="F17" s="91">
        <v>0</v>
      </c>
      <c r="G17" s="27"/>
      <c r="H17" s="91">
        <v>0</v>
      </c>
      <c r="I17" s="27"/>
      <c r="J17" s="91">
        <v>0</v>
      </c>
      <c r="K17" s="27"/>
      <c r="L17" s="91">
        <v>0</v>
      </c>
      <c r="M17" s="27"/>
      <c r="N17" s="91">
        <v>4</v>
      </c>
      <c r="O17" s="27"/>
      <c r="P17" s="91">
        <v>0</v>
      </c>
      <c r="Q17" s="27"/>
      <c r="R17" s="91">
        <v>56</v>
      </c>
      <c r="S17" s="27"/>
      <c r="T17" s="108">
        <f>SUM(D17:R17)</f>
        <v>91</v>
      </c>
      <c r="U17" s="38"/>
      <c r="V17" s="39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40" customFormat="1" ht="17.25" customHeight="1">
      <c r="A18" s="35"/>
      <c r="B18" s="18" t="s">
        <v>119</v>
      </c>
      <c r="C18" s="36"/>
      <c r="D18" s="91">
        <v>6</v>
      </c>
      <c r="E18" s="27"/>
      <c r="F18" s="91">
        <v>1</v>
      </c>
      <c r="G18" s="27"/>
      <c r="H18" s="91">
        <v>1</v>
      </c>
      <c r="I18" s="27"/>
      <c r="J18" s="91">
        <v>0</v>
      </c>
      <c r="K18" s="27"/>
      <c r="L18" s="91">
        <v>0</v>
      </c>
      <c r="M18" s="27"/>
      <c r="N18" s="91">
        <v>0</v>
      </c>
      <c r="O18" s="27"/>
      <c r="P18" s="91">
        <v>0</v>
      </c>
      <c r="Q18" s="27"/>
      <c r="R18" s="91">
        <v>0</v>
      </c>
      <c r="S18" s="27"/>
      <c r="T18" s="108">
        <f>SUM(D18:S18)</f>
        <v>8</v>
      </c>
      <c r="U18" s="38"/>
      <c r="V18" s="39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40" customFormat="1" ht="17.25" customHeight="1">
      <c r="A19" s="35"/>
      <c r="B19" s="18" t="s">
        <v>129</v>
      </c>
      <c r="C19" s="36"/>
      <c r="D19" s="91">
        <v>0</v>
      </c>
      <c r="E19" s="27"/>
      <c r="F19" s="91">
        <v>0</v>
      </c>
      <c r="G19" s="27"/>
      <c r="H19" s="91">
        <v>1</v>
      </c>
      <c r="I19" s="27"/>
      <c r="J19" s="91">
        <v>0</v>
      </c>
      <c r="K19" s="27"/>
      <c r="L19" s="91">
        <v>0</v>
      </c>
      <c r="M19" s="27"/>
      <c r="N19" s="91">
        <v>0</v>
      </c>
      <c r="O19" s="27"/>
      <c r="P19" s="91">
        <v>0</v>
      </c>
      <c r="Q19" s="27"/>
      <c r="R19" s="91">
        <v>1</v>
      </c>
      <c r="S19" s="27"/>
      <c r="T19" s="108">
        <f>SUM(D21:S21)</f>
        <v>1</v>
      </c>
      <c r="U19" s="38"/>
      <c r="V19" s="39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40" customFormat="1" ht="15">
      <c r="A20" s="35"/>
      <c r="B20" s="113" t="s">
        <v>28</v>
      </c>
      <c r="C20" s="36"/>
      <c r="E20" s="27"/>
      <c r="G20" s="27"/>
      <c r="H20" s="91"/>
      <c r="I20" s="27"/>
      <c r="J20" s="91"/>
      <c r="K20" s="27"/>
      <c r="L20" s="91"/>
      <c r="M20" s="27"/>
      <c r="N20" s="91"/>
      <c r="O20" s="27"/>
      <c r="P20" s="91"/>
      <c r="Q20" s="27"/>
      <c r="R20" s="91"/>
      <c r="S20" s="27"/>
      <c r="T20" s="108"/>
      <c r="U20" s="38"/>
      <c r="V20" s="39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40" customFormat="1" ht="15">
      <c r="A21" s="35"/>
      <c r="B21" s="17" t="s">
        <v>50</v>
      </c>
      <c r="C21" s="36"/>
      <c r="D21" s="91">
        <v>1</v>
      </c>
      <c r="E21" s="27"/>
      <c r="F21" s="91">
        <v>0</v>
      </c>
      <c r="G21" s="27"/>
      <c r="H21" s="91">
        <v>0</v>
      </c>
      <c r="I21" s="27"/>
      <c r="J21" s="91">
        <v>0</v>
      </c>
      <c r="K21" s="27"/>
      <c r="L21" s="91">
        <v>0</v>
      </c>
      <c r="M21" s="27"/>
      <c r="N21" s="91">
        <v>0</v>
      </c>
      <c r="O21" s="27"/>
      <c r="P21" s="91">
        <v>0</v>
      </c>
      <c r="Q21" s="27"/>
      <c r="R21" s="91">
        <v>0</v>
      </c>
      <c r="S21" s="27"/>
      <c r="T21" s="108">
        <f>SUM(D22:S22)</f>
        <v>1</v>
      </c>
      <c r="U21" s="38"/>
      <c r="V21" s="39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40" customFormat="1" ht="15">
      <c r="A22" s="35"/>
      <c r="B22" s="17" t="s">
        <v>51</v>
      </c>
      <c r="C22" s="36"/>
      <c r="D22" s="91">
        <v>0</v>
      </c>
      <c r="E22" s="27"/>
      <c r="F22" s="91">
        <v>0</v>
      </c>
      <c r="G22" s="27"/>
      <c r="H22" s="91">
        <v>1</v>
      </c>
      <c r="I22" s="27"/>
      <c r="J22" s="91">
        <v>0</v>
      </c>
      <c r="K22" s="27"/>
      <c r="L22" s="91">
        <v>0</v>
      </c>
      <c r="M22" s="27"/>
      <c r="N22" s="91">
        <v>0</v>
      </c>
      <c r="O22" s="27"/>
      <c r="P22" s="91">
        <v>0</v>
      </c>
      <c r="Q22" s="27"/>
      <c r="R22" s="91">
        <v>0</v>
      </c>
      <c r="S22" s="27"/>
      <c r="T22" s="108">
        <f>SUM(D23:S23)</f>
        <v>1</v>
      </c>
      <c r="U22" s="38"/>
      <c r="V22" s="39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40" customFormat="1" ht="15">
      <c r="A23" s="35"/>
      <c r="B23" s="18" t="s">
        <v>52</v>
      </c>
      <c r="C23" s="36"/>
      <c r="D23" s="91">
        <v>1</v>
      </c>
      <c r="E23" s="27"/>
      <c r="F23" s="91">
        <v>0</v>
      </c>
      <c r="G23" s="27"/>
      <c r="H23" s="91">
        <v>0</v>
      </c>
      <c r="I23" s="27"/>
      <c r="J23" s="91">
        <v>0</v>
      </c>
      <c r="K23" s="27"/>
      <c r="L23" s="91">
        <v>0</v>
      </c>
      <c r="M23" s="27"/>
      <c r="N23" s="91">
        <v>0</v>
      </c>
      <c r="O23" s="27"/>
      <c r="P23" s="91">
        <v>0</v>
      </c>
      <c r="Q23" s="27"/>
      <c r="R23" s="91">
        <v>0</v>
      </c>
      <c r="S23" s="27"/>
      <c r="T23" s="108">
        <f>SUM(D23:R23)</f>
        <v>1</v>
      </c>
      <c r="U23" s="38"/>
      <c r="V23" s="39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40" customFormat="1" ht="15">
      <c r="A24" s="35"/>
      <c r="B24" s="104" t="s">
        <v>24</v>
      </c>
      <c r="C24" s="33"/>
      <c r="D24" s="56">
        <f>SUM(D9:D23)</f>
        <v>590</v>
      </c>
      <c r="E24" s="109"/>
      <c r="F24" s="56">
        <f>SUM(F9:F23)</f>
        <v>9</v>
      </c>
      <c r="G24" s="109"/>
      <c r="H24" s="56">
        <f>SUM(H9:H23)</f>
        <v>12</v>
      </c>
      <c r="I24" s="109"/>
      <c r="J24" s="56">
        <f>SUM(J9:J23)</f>
        <v>0</v>
      </c>
      <c r="K24" s="109"/>
      <c r="L24" s="56">
        <f>SUM(L9:L23)</f>
        <v>0</v>
      </c>
      <c r="M24" s="109"/>
      <c r="N24" s="56">
        <f>SUM(N9:N23)</f>
        <v>32</v>
      </c>
      <c r="O24" s="109"/>
      <c r="P24" s="56">
        <f>SUM(P9:P23)</f>
        <v>0</v>
      </c>
      <c r="Q24" s="109"/>
      <c r="R24" s="56">
        <f>SUM(R9:R23)</f>
        <v>636</v>
      </c>
      <c r="S24" s="27"/>
      <c r="T24" s="56">
        <f>SUM(T9:T23)</f>
        <v>1278</v>
      </c>
      <c r="U24" s="38"/>
      <c r="V24" s="39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2" ht="15">
      <c r="A25" s="32"/>
      <c r="B25" s="47"/>
      <c r="C25" s="4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93" t="s">
        <v>4</v>
      </c>
      <c r="S25" s="27"/>
      <c r="T25" s="28">
        <f>T24-T26</f>
        <v>719</v>
      </c>
      <c r="U25" s="43"/>
      <c r="V25" s="31"/>
    </row>
    <row r="26" spans="1:22" ht="1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93" t="s">
        <v>5</v>
      </c>
      <c r="S26" s="23"/>
      <c r="T26" s="28">
        <v>559</v>
      </c>
      <c r="U26" s="44"/>
      <c r="V26" s="31"/>
    </row>
    <row r="27" spans="1:253" s="68" customFormat="1" ht="15">
      <c r="A27" s="6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65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</row>
    <row r="28" spans="1:22" ht="15.75">
      <c r="A28" s="32"/>
      <c r="B28" s="9" t="s">
        <v>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1"/>
    </row>
    <row r="29" spans="1:22" ht="15">
      <c r="A29" s="32"/>
      <c r="B29" s="112" t="s">
        <v>27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1"/>
    </row>
    <row r="30" spans="1:253" s="40" customFormat="1" ht="15">
      <c r="A30" s="35"/>
      <c r="B30" s="18" t="s">
        <v>32</v>
      </c>
      <c r="C30" s="21"/>
      <c r="D30" s="91">
        <v>50</v>
      </c>
      <c r="E30" s="27"/>
      <c r="F30" s="91">
        <v>1</v>
      </c>
      <c r="G30" s="27"/>
      <c r="H30" s="91">
        <v>2</v>
      </c>
      <c r="I30" s="27"/>
      <c r="J30" s="91">
        <v>0</v>
      </c>
      <c r="K30" s="27"/>
      <c r="L30" s="91">
        <v>0</v>
      </c>
      <c r="M30" s="27"/>
      <c r="N30" s="91">
        <v>5</v>
      </c>
      <c r="O30" s="27"/>
      <c r="P30" s="91">
        <v>0</v>
      </c>
      <c r="Q30" s="27"/>
      <c r="R30" s="91">
        <v>77</v>
      </c>
      <c r="S30" s="41"/>
      <c r="T30" s="27">
        <f aca="true" t="shared" si="1" ref="T30:T37">D30+F30+H30+J30+L30+N30+P30+R30</f>
        <v>135</v>
      </c>
      <c r="U30" s="38"/>
      <c r="V30" s="39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2:20" ht="15">
      <c r="B31" s="17" t="s">
        <v>33</v>
      </c>
      <c r="D31" s="91">
        <v>83</v>
      </c>
      <c r="E31" s="6"/>
      <c r="F31" s="91">
        <v>2</v>
      </c>
      <c r="G31" s="6"/>
      <c r="H31" s="91">
        <v>0</v>
      </c>
      <c r="I31" s="6"/>
      <c r="J31" s="91">
        <v>0</v>
      </c>
      <c r="K31" s="6"/>
      <c r="L31" s="91">
        <v>0</v>
      </c>
      <c r="M31" s="6"/>
      <c r="N31" s="91">
        <v>4</v>
      </c>
      <c r="O31" s="6"/>
      <c r="P31" s="91">
        <v>0</v>
      </c>
      <c r="Q31" s="6"/>
      <c r="R31" s="91">
        <v>61</v>
      </c>
      <c r="T31" s="127">
        <f>SUM(D31:R31)</f>
        <v>150</v>
      </c>
    </row>
    <row r="32" spans="1:253" s="40" customFormat="1" ht="15">
      <c r="A32" s="35"/>
      <c r="B32" s="18" t="s">
        <v>34</v>
      </c>
      <c r="C32" s="21"/>
      <c r="D32" s="91">
        <v>70</v>
      </c>
      <c r="E32" s="27"/>
      <c r="F32" s="91">
        <v>9</v>
      </c>
      <c r="G32" s="27"/>
      <c r="H32" s="91">
        <v>6</v>
      </c>
      <c r="I32" s="27"/>
      <c r="J32" s="91">
        <v>0</v>
      </c>
      <c r="K32" s="27"/>
      <c r="L32" s="91">
        <v>0</v>
      </c>
      <c r="M32" s="27"/>
      <c r="N32" s="91">
        <v>4</v>
      </c>
      <c r="O32" s="27"/>
      <c r="P32" s="91">
        <v>0</v>
      </c>
      <c r="Q32" s="27"/>
      <c r="R32" s="91">
        <v>84</v>
      </c>
      <c r="S32" s="41"/>
      <c r="T32" s="27">
        <f t="shared" si="1"/>
        <v>173</v>
      </c>
      <c r="U32" s="38"/>
      <c r="V32" s="39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40" customFormat="1" ht="15">
      <c r="A33" s="35"/>
      <c r="B33" s="17" t="s">
        <v>35</v>
      </c>
      <c r="C33" s="21"/>
      <c r="D33" s="91">
        <v>42</v>
      </c>
      <c r="E33" s="27"/>
      <c r="F33" s="91">
        <v>0</v>
      </c>
      <c r="G33" s="27"/>
      <c r="H33" s="91">
        <v>0</v>
      </c>
      <c r="I33" s="27"/>
      <c r="J33" s="91">
        <v>0</v>
      </c>
      <c r="K33" s="27"/>
      <c r="L33" s="91">
        <v>0</v>
      </c>
      <c r="M33" s="27"/>
      <c r="N33" s="91">
        <v>1</v>
      </c>
      <c r="O33" s="27"/>
      <c r="P33" s="91">
        <v>1</v>
      </c>
      <c r="Q33" s="27"/>
      <c r="R33" s="91">
        <v>82</v>
      </c>
      <c r="S33" s="41"/>
      <c r="T33" s="27">
        <f t="shared" si="1"/>
        <v>126</v>
      </c>
      <c r="U33" s="38"/>
      <c r="V33" s="39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40" customFormat="1" ht="15">
      <c r="A34" s="35"/>
      <c r="B34" s="17" t="s">
        <v>36</v>
      </c>
      <c r="C34" s="21"/>
      <c r="D34" s="91">
        <v>57</v>
      </c>
      <c r="E34" s="27"/>
      <c r="F34" s="91">
        <v>2</v>
      </c>
      <c r="G34" s="27"/>
      <c r="H34" s="91">
        <v>0</v>
      </c>
      <c r="I34" s="27"/>
      <c r="J34" s="91">
        <v>0</v>
      </c>
      <c r="K34" s="27"/>
      <c r="L34" s="91">
        <v>0</v>
      </c>
      <c r="M34" s="27"/>
      <c r="N34" s="91">
        <v>3</v>
      </c>
      <c r="O34" s="27"/>
      <c r="P34" s="91">
        <v>0</v>
      </c>
      <c r="Q34" s="27"/>
      <c r="R34" s="91">
        <v>68</v>
      </c>
      <c r="S34" s="41"/>
      <c r="T34" s="27">
        <f t="shared" si="1"/>
        <v>130</v>
      </c>
      <c r="U34" s="38"/>
      <c r="V34" s="39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40" customFormat="1" ht="15">
      <c r="A35" s="35"/>
      <c r="B35" s="17" t="s">
        <v>37</v>
      </c>
      <c r="C35" s="21"/>
      <c r="D35" s="91">
        <v>84</v>
      </c>
      <c r="E35" s="27"/>
      <c r="F35" s="91">
        <v>0</v>
      </c>
      <c r="G35" s="27"/>
      <c r="H35" s="91">
        <v>7</v>
      </c>
      <c r="I35" s="27"/>
      <c r="J35" s="91">
        <v>0</v>
      </c>
      <c r="K35" s="27"/>
      <c r="L35" s="91">
        <v>0</v>
      </c>
      <c r="M35" s="27"/>
      <c r="N35" s="91">
        <v>4</v>
      </c>
      <c r="O35" s="27"/>
      <c r="P35" s="91">
        <v>0</v>
      </c>
      <c r="Q35" s="27"/>
      <c r="R35" s="91">
        <v>50</v>
      </c>
      <c r="S35" s="41"/>
      <c r="T35" s="27">
        <f t="shared" si="1"/>
        <v>145</v>
      </c>
      <c r="U35" s="38"/>
      <c r="V35" s="39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40" customFormat="1" ht="15.75" customHeight="1">
      <c r="A36" s="35"/>
      <c r="B36" s="118" t="s">
        <v>138</v>
      </c>
      <c r="C36" s="21"/>
      <c r="D36" s="91">
        <v>39</v>
      </c>
      <c r="E36" s="27"/>
      <c r="F36" s="91">
        <v>2</v>
      </c>
      <c r="G36" s="27"/>
      <c r="H36" s="91">
        <v>0</v>
      </c>
      <c r="I36" s="27"/>
      <c r="J36" s="91">
        <v>0</v>
      </c>
      <c r="K36" s="27"/>
      <c r="L36" s="91">
        <v>0</v>
      </c>
      <c r="M36" s="27"/>
      <c r="N36" s="91">
        <v>0</v>
      </c>
      <c r="O36" s="27"/>
      <c r="P36" s="91">
        <v>0</v>
      </c>
      <c r="Q36" s="27"/>
      <c r="R36" s="91">
        <v>35</v>
      </c>
      <c r="S36" s="41"/>
      <c r="T36" s="27">
        <f>D36+F36+H36+J36+L36+N36+P36+R36</f>
        <v>76</v>
      </c>
      <c r="U36" s="38"/>
      <c r="V36" s="39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40" customFormat="1" ht="14.25" customHeight="1">
      <c r="A37" s="35"/>
      <c r="B37" s="17" t="s">
        <v>137</v>
      </c>
      <c r="C37" s="21"/>
      <c r="D37" s="91">
        <v>24</v>
      </c>
      <c r="E37" s="27"/>
      <c r="F37" s="91">
        <v>0</v>
      </c>
      <c r="G37" s="27"/>
      <c r="H37" s="91">
        <v>0</v>
      </c>
      <c r="I37" s="27"/>
      <c r="J37" s="91">
        <v>0</v>
      </c>
      <c r="K37" s="27"/>
      <c r="L37" s="91">
        <v>0</v>
      </c>
      <c r="M37" s="27"/>
      <c r="N37" s="91">
        <v>3</v>
      </c>
      <c r="O37" s="27"/>
      <c r="P37" s="91">
        <v>0</v>
      </c>
      <c r="Q37" s="27"/>
      <c r="R37" s="91">
        <v>19</v>
      </c>
      <c r="S37" s="41"/>
      <c r="T37" s="27">
        <f t="shared" si="1"/>
        <v>46</v>
      </c>
      <c r="U37" s="38"/>
      <c r="V37" s="39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s="40" customFormat="1" ht="15">
      <c r="A38" s="35"/>
      <c r="B38" s="113" t="s">
        <v>28</v>
      </c>
      <c r="C38" s="21"/>
      <c r="D38" s="91"/>
      <c r="E38" s="27"/>
      <c r="F38" s="91"/>
      <c r="G38" s="27"/>
      <c r="H38" s="91"/>
      <c r="I38" s="27"/>
      <c r="J38" s="91"/>
      <c r="K38" s="27"/>
      <c r="L38" s="91"/>
      <c r="M38" s="27"/>
      <c r="N38" s="91"/>
      <c r="O38" s="27"/>
      <c r="P38" s="91"/>
      <c r="Q38" s="27"/>
      <c r="R38" s="91"/>
      <c r="S38" s="41"/>
      <c r="T38" s="27"/>
      <c r="U38" s="38"/>
      <c r="V38" s="39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253" s="40" customFormat="1" ht="15">
      <c r="A39" s="35"/>
      <c r="B39" s="17" t="s">
        <v>38</v>
      </c>
      <c r="C39" s="21"/>
      <c r="D39" s="91">
        <v>1</v>
      </c>
      <c r="E39" s="27"/>
      <c r="F39" s="91">
        <v>0</v>
      </c>
      <c r="G39" s="27"/>
      <c r="H39" s="91">
        <v>0</v>
      </c>
      <c r="I39" s="27"/>
      <c r="J39" s="91">
        <v>0</v>
      </c>
      <c r="K39" s="27"/>
      <c r="L39" s="91">
        <v>0</v>
      </c>
      <c r="M39" s="27"/>
      <c r="N39" s="91">
        <v>0</v>
      </c>
      <c r="O39" s="27"/>
      <c r="P39" s="91">
        <v>0</v>
      </c>
      <c r="Q39" s="27"/>
      <c r="R39" s="91">
        <v>3</v>
      </c>
      <c r="S39" s="41"/>
      <c r="T39" s="27">
        <f>D39+F39+H39+J39+L39+N39+P39+R39</f>
        <v>4</v>
      </c>
      <c r="U39" s="38"/>
      <c r="V39" s="39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</row>
    <row r="41" spans="1:253" s="40" customFormat="1" ht="15">
      <c r="A41" s="35"/>
      <c r="B41" s="105" t="s">
        <v>24</v>
      </c>
      <c r="C41" s="21"/>
      <c r="D41" s="60">
        <f>SUM(D30:D39)</f>
        <v>450</v>
      </c>
      <c r="E41" s="109"/>
      <c r="F41" s="60">
        <f>SUM(F30:F39)</f>
        <v>16</v>
      </c>
      <c r="G41" s="109"/>
      <c r="H41" s="60">
        <f>SUM(H30:H39)</f>
        <v>15</v>
      </c>
      <c r="I41" s="109"/>
      <c r="J41" s="60">
        <f>SUM(J30:J39)</f>
        <v>0</v>
      </c>
      <c r="K41" s="109"/>
      <c r="L41" s="60">
        <f>SUM(L30:L39)</f>
        <v>0</v>
      </c>
      <c r="M41" s="109"/>
      <c r="N41" s="60">
        <f>SUM(N30:N39)</f>
        <v>24</v>
      </c>
      <c r="O41" s="109"/>
      <c r="P41" s="60">
        <f>SUM(P30:P39)</f>
        <v>1</v>
      </c>
      <c r="Q41" s="109"/>
      <c r="R41" s="60">
        <f>SUM(R30:R39)</f>
        <v>479</v>
      </c>
      <c r="S41" s="27"/>
      <c r="T41" s="82">
        <f>SUM(T30:T39)</f>
        <v>985</v>
      </c>
      <c r="U41" s="38"/>
      <c r="V41" s="39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</row>
    <row r="42" spans="1:22" ht="15">
      <c r="A42" s="32"/>
      <c r="B42" s="47"/>
      <c r="C42" s="47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93" t="s">
        <v>4</v>
      </c>
      <c r="S42" s="41"/>
      <c r="T42" s="27">
        <f>T41-T43</f>
        <v>542</v>
      </c>
      <c r="U42" s="34"/>
      <c r="V42" s="31"/>
    </row>
    <row r="43" spans="1:22" ht="15">
      <c r="A43" s="32"/>
      <c r="B43" s="47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93" t="s">
        <v>5</v>
      </c>
      <c r="S43" s="23"/>
      <c r="T43" s="23">
        <v>443</v>
      </c>
      <c r="U43" s="34"/>
      <c r="V43" s="31"/>
    </row>
    <row r="44" spans="1:253" s="68" customFormat="1" ht="15">
      <c r="A44" s="6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69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</row>
    <row r="45" spans="1:22" ht="15.75">
      <c r="A45" s="32"/>
      <c r="B45" s="9" t="s">
        <v>25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44"/>
      <c r="V45" s="31"/>
    </row>
    <row r="46" spans="1:253" s="40" customFormat="1" ht="15">
      <c r="A46" s="35"/>
      <c r="B46" s="112" t="s">
        <v>27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55"/>
      <c r="V46" s="39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</row>
    <row r="47" spans="1:253" s="40" customFormat="1" ht="15" customHeight="1">
      <c r="A47" s="35"/>
      <c r="B47" s="18" t="s">
        <v>127</v>
      </c>
      <c r="C47" s="41"/>
      <c r="D47" s="126">
        <v>102</v>
      </c>
      <c r="E47" s="27"/>
      <c r="F47" s="126">
        <v>0</v>
      </c>
      <c r="G47" s="27"/>
      <c r="H47" s="126">
        <v>2</v>
      </c>
      <c r="I47" s="27"/>
      <c r="J47" s="126">
        <v>0</v>
      </c>
      <c r="K47" s="27"/>
      <c r="L47" s="126">
        <v>0</v>
      </c>
      <c r="M47" s="27"/>
      <c r="N47" s="126">
        <v>36</v>
      </c>
      <c r="O47" s="27"/>
      <c r="P47" s="126">
        <v>11</v>
      </c>
      <c r="Q47" s="27"/>
      <c r="R47" s="126">
        <v>31</v>
      </c>
      <c r="S47" s="27"/>
      <c r="T47" s="27">
        <f aca="true" t="shared" si="2" ref="T47:T55">D47+F47+H47+J47+L47+N47+P47+R47</f>
        <v>182</v>
      </c>
      <c r="U47" s="38"/>
      <c r="V47" s="39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</row>
    <row r="48" spans="1:253" s="40" customFormat="1" ht="15">
      <c r="A48" s="35"/>
      <c r="B48" s="18" t="s">
        <v>39</v>
      </c>
      <c r="C48" s="41"/>
      <c r="D48" s="126">
        <v>92</v>
      </c>
      <c r="E48" s="27"/>
      <c r="F48" s="126">
        <v>1</v>
      </c>
      <c r="G48" s="27"/>
      <c r="H48" s="126">
        <v>0</v>
      </c>
      <c r="I48" s="27"/>
      <c r="J48" s="126">
        <v>0</v>
      </c>
      <c r="K48" s="27"/>
      <c r="L48" s="126">
        <v>0</v>
      </c>
      <c r="M48" s="27"/>
      <c r="N48" s="126">
        <v>26</v>
      </c>
      <c r="O48" s="27"/>
      <c r="P48" s="126">
        <v>2</v>
      </c>
      <c r="Q48" s="27"/>
      <c r="R48" s="126">
        <v>31</v>
      </c>
      <c r="S48" s="27"/>
      <c r="T48" s="27">
        <f t="shared" si="2"/>
        <v>152</v>
      </c>
      <c r="U48" s="38"/>
      <c r="V48" s="39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</row>
    <row r="49" spans="1:253" s="40" customFormat="1" ht="15">
      <c r="A49" s="35"/>
      <c r="B49" s="18" t="s">
        <v>40</v>
      </c>
      <c r="C49" s="41"/>
      <c r="D49" s="126">
        <v>111</v>
      </c>
      <c r="E49" s="27"/>
      <c r="F49" s="126">
        <v>0</v>
      </c>
      <c r="G49" s="27"/>
      <c r="H49" s="126">
        <v>0</v>
      </c>
      <c r="I49" s="27"/>
      <c r="J49" s="126">
        <v>0</v>
      </c>
      <c r="K49" s="27"/>
      <c r="L49" s="126">
        <v>4</v>
      </c>
      <c r="M49" s="27"/>
      <c r="N49" s="126">
        <v>24</v>
      </c>
      <c r="O49" s="27"/>
      <c r="P49" s="126">
        <v>6</v>
      </c>
      <c r="Q49" s="27"/>
      <c r="R49" s="126">
        <v>31</v>
      </c>
      <c r="S49" s="27"/>
      <c r="T49" s="27">
        <f t="shared" si="2"/>
        <v>176</v>
      </c>
      <c r="U49" s="38"/>
      <c r="V49" s="39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</row>
    <row r="50" spans="1:253" s="40" customFormat="1" ht="15">
      <c r="A50" s="35"/>
      <c r="B50" s="18" t="s">
        <v>41</v>
      </c>
      <c r="C50" s="41"/>
      <c r="D50" s="126">
        <v>97</v>
      </c>
      <c r="E50" s="27"/>
      <c r="F50" s="126">
        <v>3</v>
      </c>
      <c r="G50" s="27"/>
      <c r="H50" s="126">
        <v>1</v>
      </c>
      <c r="I50" s="27"/>
      <c r="J50" s="126">
        <v>0</v>
      </c>
      <c r="K50" s="27"/>
      <c r="L50" s="126">
        <v>3</v>
      </c>
      <c r="M50" s="27"/>
      <c r="N50" s="126">
        <v>26</v>
      </c>
      <c r="O50" s="27"/>
      <c r="P50" s="126">
        <v>4</v>
      </c>
      <c r="Q50" s="27"/>
      <c r="R50" s="126">
        <v>30</v>
      </c>
      <c r="S50" s="27"/>
      <c r="T50" s="27">
        <f t="shared" si="2"/>
        <v>164</v>
      </c>
      <c r="U50" s="38"/>
      <c r="V50" s="39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</row>
    <row r="51" spans="1:253" s="40" customFormat="1" ht="15" customHeight="1">
      <c r="A51" s="35"/>
      <c r="B51" s="18" t="s">
        <v>109</v>
      </c>
      <c r="C51" s="41"/>
      <c r="D51" s="126">
        <v>89</v>
      </c>
      <c r="E51" s="27"/>
      <c r="F51" s="126">
        <v>0</v>
      </c>
      <c r="G51" s="27"/>
      <c r="H51" s="126">
        <v>0</v>
      </c>
      <c r="I51" s="27"/>
      <c r="J51" s="126">
        <v>0</v>
      </c>
      <c r="K51" s="27"/>
      <c r="L51" s="126">
        <v>3</v>
      </c>
      <c r="M51" s="27"/>
      <c r="N51" s="126">
        <v>20</v>
      </c>
      <c r="O51" s="27"/>
      <c r="P51" s="126">
        <v>4</v>
      </c>
      <c r="Q51" s="27"/>
      <c r="R51" s="126">
        <v>30</v>
      </c>
      <c r="S51" s="27"/>
      <c r="T51" s="27">
        <f t="shared" si="2"/>
        <v>146</v>
      </c>
      <c r="U51" s="38"/>
      <c r="V51" s="39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</row>
    <row r="52" spans="1:253" s="40" customFormat="1" ht="15" customHeight="1">
      <c r="A52" s="35"/>
      <c r="B52" s="18" t="s">
        <v>134</v>
      </c>
      <c r="C52" s="41"/>
      <c r="D52" s="126">
        <v>36</v>
      </c>
      <c r="E52" s="27"/>
      <c r="F52" s="126">
        <v>0</v>
      </c>
      <c r="G52" s="27"/>
      <c r="H52" s="126">
        <v>0</v>
      </c>
      <c r="I52" s="27"/>
      <c r="J52" s="126">
        <v>0</v>
      </c>
      <c r="K52" s="27"/>
      <c r="L52" s="126">
        <v>0</v>
      </c>
      <c r="M52" s="27"/>
      <c r="N52" s="126">
        <v>17</v>
      </c>
      <c r="O52" s="27"/>
      <c r="P52" s="126">
        <v>3</v>
      </c>
      <c r="Q52" s="27"/>
      <c r="R52" s="126">
        <v>20</v>
      </c>
      <c r="S52" s="27"/>
      <c r="T52" s="27">
        <f t="shared" si="2"/>
        <v>76</v>
      </c>
      <c r="U52" s="38"/>
      <c r="V52" s="39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</row>
    <row r="53" spans="1:253" s="40" customFormat="1" ht="15">
      <c r="A53" s="35"/>
      <c r="B53" s="111" t="s">
        <v>28</v>
      </c>
      <c r="C53" s="41"/>
      <c r="D53" s="126"/>
      <c r="E53" s="27"/>
      <c r="F53" s="126"/>
      <c r="G53" s="27"/>
      <c r="H53" s="126"/>
      <c r="I53" s="27"/>
      <c r="J53" s="126"/>
      <c r="K53" s="27"/>
      <c r="L53" s="126"/>
      <c r="M53" s="27"/>
      <c r="N53" s="126"/>
      <c r="O53" s="27"/>
      <c r="P53" s="126"/>
      <c r="Q53" s="27"/>
      <c r="R53" s="126"/>
      <c r="S53" s="27"/>
      <c r="T53" s="27"/>
      <c r="U53" s="38"/>
      <c r="V53" s="39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</row>
    <row r="54" spans="1:253" s="40" customFormat="1" ht="15">
      <c r="A54" s="35"/>
      <c r="B54" s="90" t="s">
        <v>42</v>
      </c>
      <c r="C54" s="41"/>
      <c r="D54" s="126">
        <v>1</v>
      </c>
      <c r="E54" s="27"/>
      <c r="F54" s="126">
        <v>0</v>
      </c>
      <c r="G54" s="27"/>
      <c r="H54" s="126">
        <v>0</v>
      </c>
      <c r="I54" s="27"/>
      <c r="J54" s="126">
        <v>0</v>
      </c>
      <c r="K54" s="27"/>
      <c r="L54" s="126">
        <v>0</v>
      </c>
      <c r="M54" s="27"/>
      <c r="N54" s="126">
        <v>0</v>
      </c>
      <c r="O54" s="27"/>
      <c r="P54" s="126">
        <v>0</v>
      </c>
      <c r="Q54" s="27"/>
      <c r="R54" s="126">
        <v>0</v>
      </c>
      <c r="S54" s="27"/>
      <c r="T54" s="27">
        <f t="shared" si="2"/>
        <v>1</v>
      </c>
      <c r="U54" s="38"/>
      <c r="V54" s="39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</row>
    <row r="55" spans="1:253" s="40" customFormat="1" ht="15">
      <c r="A55" s="35"/>
      <c r="B55" s="18" t="s">
        <v>110</v>
      </c>
      <c r="C55" s="41"/>
      <c r="D55" s="126">
        <v>16</v>
      </c>
      <c r="E55" s="27"/>
      <c r="F55" s="126">
        <v>0</v>
      </c>
      <c r="G55" s="27"/>
      <c r="H55" s="126">
        <v>0</v>
      </c>
      <c r="I55" s="27"/>
      <c r="J55" s="126">
        <v>0</v>
      </c>
      <c r="K55" s="27"/>
      <c r="L55" s="126">
        <v>0</v>
      </c>
      <c r="M55" s="27"/>
      <c r="N55" s="126">
        <v>8</v>
      </c>
      <c r="O55" s="27"/>
      <c r="P55" s="126">
        <v>0</v>
      </c>
      <c r="Q55" s="27"/>
      <c r="R55" s="126">
        <v>0</v>
      </c>
      <c r="S55" s="27"/>
      <c r="T55" s="27">
        <f t="shared" si="2"/>
        <v>24</v>
      </c>
      <c r="U55" s="38"/>
      <c r="V55" s="39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</row>
    <row r="56" spans="1:253" s="40" customFormat="1" ht="15">
      <c r="A56" s="35"/>
      <c r="B56" s="104" t="s">
        <v>24</v>
      </c>
      <c r="C56" s="33"/>
      <c r="D56" s="60">
        <f>SUM(D47:D55)</f>
        <v>544</v>
      </c>
      <c r="E56" s="110"/>
      <c r="F56" s="60">
        <f>SUM(F47:F55)</f>
        <v>4</v>
      </c>
      <c r="G56" s="110"/>
      <c r="H56" s="60">
        <f>SUM(H47:H55)</f>
        <v>3</v>
      </c>
      <c r="I56" s="110"/>
      <c r="J56" s="60">
        <f>SUM(J47:J55)</f>
        <v>0</v>
      </c>
      <c r="K56" s="110"/>
      <c r="L56" s="60">
        <f>SUM(L47:L55)</f>
        <v>10</v>
      </c>
      <c r="M56" s="110"/>
      <c r="N56" s="60">
        <f>SUM(N47:N55)</f>
        <v>157</v>
      </c>
      <c r="O56" s="110"/>
      <c r="P56" s="60">
        <f>SUM(P47:P55)</f>
        <v>30</v>
      </c>
      <c r="Q56" s="110"/>
      <c r="R56" s="60">
        <f>SUM(R47:R55)</f>
        <v>173</v>
      </c>
      <c r="S56" s="37"/>
      <c r="T56" s="82">
        <f>SUM(T47:T55)</f>
        <v>921</v>
      </c>
      <c r="U56" s="81"/>
      <c r="V56" s="33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</row>
    <row r="57" spans="1:22" ht="15">
      <c r="A57" s="32"/>
      <c r="B57" s="18"/>
      <c r="C57" s="47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93" t="s">
        <v>4</v>
      </c>
      <c r="S57" s="41"/>
      <c r="T57" s="23">
        <f>T56-T58</f>
        <v>553</v>
      </c>
      <c r="U57" s="84"/>
      <c r="V57" s="15"/>
    </row>
    <row r="58" spans="1:22" ht="15.75" thickBot="1">
      <c r="A58" s="52"/>
      <c r="B58" s="96"/>
      <c r="C58" s="96"/>
      <c r="D58" s="96" t="s">
        <v>3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4" t="s">
        <v>5</v>
      </c>
      <c r="S58" s="85"/>
      <c r="T58" s="86">
        <v>368</v>
      </c>
      <c r="U58" s="87"/>
      <c r="V58" s="31"/>
    </row>
    <row r="59" spans="1:22" ht="15.75" thickTop="1">
      <c r="A59" s="15"/>
      <c r="B59" s="129" t="s">
        <v>3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5"/>
      <c r="V59" s="15"/>
    </row>
    <row r="60" spans="1:22" ht="15" customHeight="1">
      <c r="A60" s="15"/>
      <c r="B60" s="121" t="s">
        <v>120</v>
      </c>
      <c r="U60" s="15"/>
      <c r="V60" s="15"/>
    </row>
    <row r="61" spans="1:22" ht="15" customHeight="1">
      <c r="A61" s="15"/>
      <c r="B61" s="131" t="s">
        <v>142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5"/>
      <c r="V61" s="15"/>
    </row>
    <row r="62" spans="1:22" ht="15" customHeight="1">
      <c r="A62" s="15"/>
      <c r="B62" s="131" t="s">
        <v>148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5"/>
      <c r="V62" s="15"/>
    </row>
    <row r="63" spans="1:22" ht="15" customHeight="1">
      <c r="A63" s="15"/>
      <c r="B63" s="128" t="s">
        <v>139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5"/>
      <c r="V63" s="15"/>
    </row>
    <row r="64" spans="1:22" ht="15" customHeight="1">
      <c r="A64" s="15"/>
      <c r="B64" s="131" t="s">
        <v>140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5"/>
      <c r="V64" s="15"/>
    </row>
    <row r="65" spans="1:22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5"/>
      <c r="V65" s="15"/>
    </row>
    <row r="66" spans="1:253" s="68" customFormat="1" ht="15">
      <c r="A66" s="6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65"/>
      <c r="V66" s="63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</row>
    <row r="67" spans="1:22" ht="15.75">
      <c r="A67" s="32"/>
      <c r="B67" s="9" t="s">
        <v>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15"/>
    </row>
    <row r="68" spans="1:22" ht="15">
      <c r="A68" s="32"/>
      <c r="B68" s="112" t="s">
        <v>27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15"/>
    </row>
    <row r="69" spans="1:253" s="40" customFormat="1" ht="15" customHeight="1">
      <c r="A69" s="35"/>
      <c r="B69" s="19" t="s">
        <v>121</v>
      </c>
      <c r="C69" s="47"/>
      <c r="D69" s="91">
        <v>76</v>
      </c>
      <c r="E69" s="27"/>
      <c r="F69" s="91">
        <v>4</v>
      </c>
      <c r="G69" s="27"/>
      <c r="H69" s="91">
        <v>9</v>
      </c>
      <c r="I69" s="27"/>
      <c r="J69" s="91">
        <v>0</v>
      </c>
      <c r="K69" s="27"/>
      <c r="L69" s="91">
        <v>0</v>
      </c>
      <c r="M69" s="27"/>
      <c r="N69" s="91">
        <v>2</v>
      </c>
      <c r="O69" s="27"/>
      <c r="P69" s="91">
        <v>3</v>
      </c>
      <c r="Q69" s="27"/>
      <c r="R69" s="91">
        <v>64</v>
      </c>
      <c r="S69" s="27"/>
      <c r="T69" s="27">
        <f aca="true" t="shared" si="3" ref="T69:T75">D69+F69+H69+J69+L69+N69+P69+R69</f>
        <v>158</v>
      </c>
      <c r="U69" s="38"/>
      <c r="V69" s="33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</row>
    <row r="70" spans="1:253" s="40" customFormat="1" ht="15">
      <c r="A70" s="35"/>
      <c r="B70" s="19" t="s">
        <v>145</v>
      </c>
      <c r="C70" s="33"/>
      <c r="D70" s="91">
        <v>86</v>
      </c>
      <c r="E70" s="27"/>
      <c r="F70" s="91">
        <v>4</v>
      </c>
      <c r="G70" s="27"/>
      <c r="H70" s="91">
        <v>1</v>
      </c>
      <c r="I70" s="27"/>
      <c r="J70" s="91">
        <v>0</v>
      </c>
      <c r="K70" s="27"/>
      <c r="L70" s="91">
        <v>0</v>
      </c>
      <c r="M70" s="27"/>
      <c r="N70" s="91">
        <v>2</v>
      </c>
      <c r="O70" s="27"/>
      <c r="P70" s="91">
        <v>4</v>
      </c>
      <c r="Q70" s="27"/>
      <c r="R70" s="91">
        <v>70</v>
      </c>
      <c r="S70" s="27"/>
      <c r="T70" s="27">
        <f t="shared" si="3"/>
        <v>167</v>
      </c>
      <c r="U70" s="38"/>
      <c r="V70" s="33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</row>
    <row r="71" spans="1:253" s="40" customFormat="1" ht="15">
      <c r="A71" s="35"/>
      <c r="B71" s="19" t="s">
        <v>43</v>
      </c>
      <c r="C71" s="33"/>
      <c r="D71" s="91">
        <v>67</v>
      </c>
      <c r="E71" s="27"/>
      <c r="F71" s="91">
        <v>0</v>
      </c>
      <c r="G71" s="27"/>
      <c r="H71" s="91">
        <v>1</v>
      </c>
      <c r="I71" s="27"/>
      <c r="J71" s="91">
        <v>0</v>
      </c>
      <c r="K71" s="27"/>
      <c r="L71" s="91">
        <v>0</v>
      </c>
      <c r="M71" s="27"/>
      <c r="N71" s="91">
        <v>4</v>
      </c>
      <c r="O71" s="27"/>
      <c r="P71" s="91">
        <v>4</v>
      </c>
      <c r="Q71" s="27"/>
      <c r="R71" s="91">
        <v>58</v>
      </c>
      <c r="S71" s="27"/>
      <c r="T71" s="27">
        <f t="shared" si="3"/>
        <v>134</v>
      </c>
      <c r="U71" s="38"/>
      <c r="V71" s="33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</row>
    <row r="72" spans="1:253" s="40" customFormat="1" ht="15">
      <c r="A72" s="35"/>
      <c r="B72" s="19" t="s">
        <v>44</v>
      </c>
      <c r="C72" s="33"/>
      <c r="D72" s="91">
        <v>50</v>
      </c>
      <c r="E72" s="27"/>
      <c r="F72" s="91">
        <v>1</v>
      </c>
      <c r="G72" s="27"/>
      <c r="H72" s="91">
        <v>1</v>
      </c>
      <c r="I72" s="27"/>
      <c r="J72" s="91">
        <v>0</v>
      </c>
      <c r="K72" s="27"/>
      <c r="L72" s="91">
        <v>0</v>
      </c>
      <c r="M72" s="27"/>
      <c r="N72" s="91">
        <v>0</v>
      </c>
      <c r="O72" s="27"/>
      <c r="P72" s="91">
        <v>2</v>
      </c>
      <c r="Q72" s="27"/>
      <c r="R72" s="91">
        <v>65</v>
      </c>
      <c r="S72" s="27"/>
      <c r="T72" s="27">
        <f t="shared" si="3"/>
        <v>119</v>
      </c>
      <c r="U72" s="38"/>
      <c r="V72" s="33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</row>
    <row r="73" spans="1:253" s="40" customFormat="1" ht="15">
      <c r="A73" s="35"/>
      <c r="B73" s="19" t="s">
        <v>45</v>
      </c>
      <c r="C73" s="33"/>
      <c r="D73" s="91">
        <v>72</v>
      </c>
      <c r="E73" s="27"/>
      <c r="F73" s="91">
        <v>0</v>
      </c>
      <c r="G73" s="27"/>
      <c r="H73" s="91">
        <v>1</v>
      </c>
      <c r="I73" s="27"/>
      <c r="J73" s="91">
        <v>0</v>
      </c>
      <c r="K73" s="27"/>
      <c r="L73" s="91">
        <v>0</v>
      </c>
      <c r="M73" s="27"/>
      <c r="N73" s="91">
        <v>1</v>
      </c>
      <c r="O73" s="27"/>
      <c r="P73" s="91">
        <v>12</v>
      </c>
      <c r="Q73" s="27"/>
      <c r="R73" s="91">
        <v>50</v>
      </c>
      <c r="S73" s="27"/>
      <c r="T73" s="27">
        <f t="shared" si="3"/>
        <v>136</v>
      </c>
      <c r="U73" s="38"/>
      <c r="V73" s="33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</row>
    <row r="74" spans="1:253" s="40" customFormat="1" ht="15">
      <c r="A74" s="35"/>
      <c r="B74" s="19" t="s">
        <v>53</v>
      </c>
      <c r="C74" s="33"/>
      <c r="D74" s="91">
        <v>74</v>
      </c>
      <c r="E74" s="27"/>
      <c r="F74" s="91">
        <v>1</v>
      </c>
      <c r="G74" s="27"/>
      <c r="H74" s="91">
        <v>2</v>
      </c>
      <c r="I74" s="27"/>
      <c r="J74" s="91">
        <v>0</v>
      </c>
      <c r="K74" s="27"/>
      <c r="L74" s="91">
        <v>0</v>
      </c>
      <c r="M74" s="27"/>
      <c r="N74" s="91">
        <v>3</v>
      </c>
      <c r="O74" s="27"/>
      <c r="P74" s="91">
        <v>3</v>
      </c>
      <c r="Q74" s="27"/>
      <c r="R74" s="91">
        <v>53</v>
      </c>
      <c r="S74" s="27"/>
      <c r="T74" s="27">
        <f t="shared" si="3"/>
        <v>136</v>
      </c>
      <c r="U74" s="38"/>
      <c r="V74" s="33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</row>
    <row r="75" spans="1:253" s="40" customFormat="1" ht="15">
      <c r="A75" s="35"/>
      <c r="B75" s="19" t="s">
        <v>111</v>
      </c>
      <c r="C75" s="33"/>
      <c r="D75" s="91">
        <v>81</v>
      </c>
      <c r="E75" s="27"/>
      <c r="F75" s="91">
        <v>0</v>
      </c>
      <c r="G75" s="27"/>
      <c r="H75" s="91">
        <v>0</v>
      </c>
      <c r="I75" s="27"/>
      <c r="J75" s="91">
        <v>0</v>
      </c>
      <c r="K75" s="27"/>
      <c r="L75" s="91">
        <v>0</v>
      </c>
      <c r="M75" s="27"/>
      <c r="N75" s="91">
        <v>0</v>
      </c>
      <c r="O75" s="27"/>
      <c r="P75" s="91">
        <v>7</v>
      </c>
      <c r="Q75" s="27"/>
      <c r="R75" s="91">
        <v>61</v>
      </c>
      <c r="S75" s="27"/>
      <c r="T75" s="27">
        <f t="shared" si="3"/>
        <v>149</v>
      </c>
      <c r="U75" s="38"/>
      <c r="V75" s="33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6" spans="1:32" ht="15">
      <c r="A76" s="32"/>
      <c r="B76" s="104" t="s">
        <v>24</v>
      </c>
      <c r="C76" s="47"/>
      <c r="D76" s="56">
        <f>SUM(D69:D75)</f>
        <v>506</v>
      </c>
      <c r="E76" s="109"/>
      <c r="F76" s="56">
        <f>SUM(F69:F75)</f>
        <v>10</v>
      </c>
      <c r="G76" s="109"/>
      <c r="H76" s="56">
        <f>SUM(H69:H75)</f>
        <v>15</v>
      </c>
      <c r="I76" s="109"/>
      <c r="J76" s="56">
        <f>SUM(J69:J75)</f>
        <v>0</v>
      </c>
      <c r="K76" s="109"/>
      <c r="L76" s="56">
        <f>SUM(L69:L75)</f>
        <v>0</v>
      </c>
      <c r="M76" s="109"/>
      <c r="N76" s="56">
        <f>SUM(N69:N75)</f>
        <v>12</v>
      </c>
      <c r="O76" s="109"/>
      <c r="P76" s="56">
        <f>SUM(P69:P75)</f>
        <v>35</v>
      </c>
      <c r="Q76" s="109"/>
      <c r="R76" s="56">
        <f>SUM(R69:R75)</f>
        <v>421</v>
      </c>
      <c r="S76" s="27"/>
      <c r="T76" s="56">
        <f>SUM(T69:T75)</f>
        <v>999</v>
      </c>
      <c r="U76" s="48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22" ht="1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93" t="s">
        <v>4</v>
      </c>
      <c r="S77" s="23"/>
      <c r="T77" s="23">
        <f>T76-T78</f>
        <v>578</v>
      </c>
      <c r="U77" s="43"/>
      <c r="V77" s="15"/>
    </row>
    <row r="78" spans="1:22" ht="1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93" t="s">
        <v>5</v>
      </c>
      <c r="S78" s="23"/>
      <c r="T78" s="23">
        <v>421</v>
      </c>
      <c r="U78" s="44"/>
      <c r="V78" s="15"/>
    </row>
    <row r="79" spans="1:253" s="68" customFormat="1" ht="15">
      <c r="A79" s="6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46"/>
      <c r="U79" s="69"/>
      <c r="V79" s="63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</row>
    <row r="80" spans="1:22" ht="15.75">
      <c r="A80" s="32"/>
      <c r="B80" s="9" t="s">
        <v>8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4"/>
      <c r="V80" s="15"/>
    </row>
    <row r="81" spans="1:22" ht="15">
      <c r="A81" s="32"/>
      <c r="B81" s="112" t="s">
        <v>27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4"/>
      <c r="V81" s="15"/>
    </row>
    <row r="82" spans="1:22" ht="15">
      <c r="A82" s="32"/>
      <c r="B82" s="116" t="s">
        <v>54</v>
      </c>
      <c r="C82" s="91"/>
      <c r="D82" s="91">
        <v>28</v>
      </c>
      <c r="E82" s="92"/>
      <c r="F82" s="91">
        <v>0</v>
      </c>
      <c r="G82" s="92"/>
      <c r="H82" s="91">
        <v>0</v>
      </c>
      <c r="I82" s="92"/>
      <c r="J82" s="91">
        <v>0</v>
      </c>
      <c r="K82" s="92"/>
      <c r="L82" s="91">
        <v>0</v>
      </c>
      <c r="M82" s="92"/>
      <c r="N82" s="91">
        <v>69</v>
      </c>
      <c r="O82" s="92"/>
      <c r="P82" s="91">
        <v>0</v>
      </c>
      <c r="Q82" s="92"/>
      <c r="R82" s="91">
        <v>12</v>
      </c>
      <c r="S82" s="33"/>
      <c r="T82" s="27">
        <f aca="true" t="shared" si="4" ref="T82:T95">D82+F82+H82+J82+L82+N82+P82+R82</f>
        <v>109</v>
      </c>
      <c r="U82" s="34"/>
      <c r="V82" s="15"/>
    </row>
    <row r="83" spans="1:22" ht="15">
      <c r="A83" s="32"/>
      <c r="B83" s="116" t="s">
        <v>55</v>
      </c>
      <c r="C83" s="91"/>
      <c r="D83" s="91">
        <v>94</v>
      </c>
      <c r="E83" s="92"/>
      <c r="F83" s="91">
        <v>0</v>
      </c>
      <c r="G83" s="92"/>
      <c r="H83" s="91">
        <v>0</v>
      </c>
      <c r="I83" s="92"/>
      <c r="J83" s="91">
        <v>0</v>
      </c>
      <c r="K83" s="92"/>
      <c r="L83" s="91">
        <v>0</v>
      </c>
      <c r="M83" s="92"/>
      <c r="N83" s="91">
        <v>24</v>
      </c>
      <c r="O83" s="92"/>
      <c r="P83" s="91">
        <v>0</v>
      </c>
      <c r="Q83" s="92"/>
      <c r="R83" s="91">
        <v>8</v>
      </c>
      <c r="S83" s="33"/>
      <c r="T83" s="27">
        <f t="shared" si="4"/>
        <v>126</v>
      </c>
      <c r="U83" s="34"/>
      <c r="V83" s="15"/>
    </row>
    <row r="84" spans="1:22" ht="15">
      <c r="A84" s="32"/>
      <c r="B84" s="116" t="s">
        <v>56</v>
      </c>
      <c r="C84" s="91"/>
      <c r="D84" s="91">
        <v>87</v>
      </c>
      <c r="E84" s="92"/>
      <c r="F84" s="91">
        <v>0</v>
      </c>
      <c r="G84" s="92"/>
      <c r="H84" s="91">
        <v>1</v>
      </c>
      <c r="I84" s="92"/>
      <c r="J84" s="91">
        <v>0</v>
      </c>
      <c r="K84" s="92"/>
      <c r="L84" s="91">
        <v>0</v>
      </c>
      <c r="M84" s="92"/>
      <c r="N84" s="91">
        <v>28</v>
      </c>
      <c r="O84" s="92"/>
      <c r="P84" s="91">
        <v>0</v>
      </c>
      <c r="Q84" s="92"/>
      <c r="R84" s="91">
        <v>8</v>
      </c>
      <c r="S84" s="33"/>
      <c r="T84" s="27">
        <f t="shared" si="4"/>
        <v>124</v>
      </c>
      <c r="U84" s="34"/>
      <c r="V84" s="15"/>
    </row>
    <row r="85" spans="1:253" s="40" customFormat="1" ht="15">
      <c r="A85" s="35"/>
      <c r="B85" s="116" t="s">
        <v>57</v>
      </c>
      <c r="C85" s="91"/>
      <c r="D85" s="91">
        <v>63</v>
      </c>
      <c r="E85" s="92"/>
      <c r="F85" s="91">
        <v>0</v>
      </c>
      <c r="G85" s="92"/>
      <c r="H85" s="91">
        <v>0</v>
      </c>
      <c r="I85" s="92"/>
      <c r="J85" s="91">
        <v>0</v>
      </c>
      <c r="K85" s="92"/>
      <c r="L85" s="91">
        <v>0</v>
      </c>
      <c r="M85" s="92"/>
      <c r="N85" s="91">
        <v>19</v>
      </c>
      <c r="O85" s="92"/>
      <c r="P85" s="91">
        <v>0</v>
      </c>
      <c r="Q85" s="92"/>
      <c r="R85" s="91">
        <v>4</v>
      </c>
      <c r="S85" s="27"/>
      <c r="T85" s="27">
        <f t="shared" si="4"/>
        <v>86</v>
      </c>
      <c r="U85" s="38"/>
      <c r="V85" s="33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</row>
    <row r="86" spans="1:253" s="40" customFormat="1" ht="15">
      <c r="A86" s="35"/>
      <c r="B86" s="116" t="s">
        <v>58</v>
      </c>
      <c r="C86" s="91"/>
      <c r="D86" s="91">
        <v>89</v>
      </c>
      <c r="E86" s="92"/>
      <c r="F86" s="91">
        <v>0</v>
      </c>
      <c r="G86" s="92"/>
      <c r="H86" s="91">
        <v>0</v>
      </c>
      <c r="I86" s="92"/>
      <c r="J86" s="91">
        <v>0</v>
      </c>
      <c r="K86" s="92"/>
      <c r="L86" s="91">
        <v>0</v>
      </c>
      <c r="M86" s="92"/>
      <c r="N86" s="91">
        <v>33</v>
      </c>
      <c r="O86" s="92"/>
      <c r="P86" s="91">
        <v>0</v>
      </c>
      <c r="Q86" s="92"/>
      <c r="R86" s="91">
        <v>7</v>
      </c>
      <c r="S86" s="27"/>
      <c r="T86" s="27">
        <f t="shared" si="4"/>
        <v>129</v>
      </c>
      <c r="U86" s="38"/>
      <c r="V86" s="33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</row>
    <row r="87" spans="1:253" s="40" customFormat="1" ht="15">
      <c r="A87" s="35"/>
      <c r="B87" s="116" t="s">
        <v>59</v>
      </c>
      <c r="C87" s="91"/>
      <c r="D87" s="91">
        <v>79</v>
      </c>
      <c r="E87" s="92"/>
      <c r="F87" s="91">
        <v>0</v>
      </c>
      <c r="G87" s="92"/>
      <c r="H87" s="91">
        <v>1</v>
      </c>
      <c r="I87" s="92"/>
      <c r="J87" s="91">
        <v>0</v>
      </c>
      <c r="K87" s="92"/>
      <c r="L87" s="91">
        <v>0</v>
      </c>
      <c r="M87" s="92"/>
      <c r="N87" s="91">
        <v>27</v>
      </c>
      <c r="O87" s="92"/>
      <c r="P87" s="91">
        <v>0</v>
      </c>
      <c r="Q87" s="92"/>
      <c r="R87" s="91">
        <v>9</v>
      </c>
      <c r="S87" s="27"/>
      <c r="T87" s="27">
        <f t="shared" si="4"/>
        <v>116</v>
      </c>
      <c r="U87" s="38"/>
      <c r="V87" s="33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</row>
    <row r="88" spans="1:253" s="40" customFormat="1" ht="15">
      <c r="A88" s="35"/>
      <c r="B88" s="116" t="s">
        <v>60</v>
      </c>
      <c r="C88" s="91"/>
      <c r="D88" s="91">
        <v>71</v>
      </c>
      <c r="E88" s="92"/>
      <c r="F88" s="91">
        <v>0</v>
      </c>
      <c r="G88" s="92"/>
      <c r="H88" s="91">
        <v>1</v>
      </c>
      <c r="I88" s="92"/>
      <c r="J88" s="91">
        <v>0</v>
      </c>
      <c r="K88" s="92"/>
      <c r="L88" s="91">
        <v>0</v>
      </c>
      <c r="M88" s="92"/>
      <c r="N88" s="91">
        <v>23</v>
      </c>
      <c r="O88" s="92"/>
      <c r="P88" s="91">
        <v>0</v>
      </c>
      <c r="Q88" s="92"/>
      <c r="R88" s="91">
        <v>10</v>
      </c>
      <c r="S88" s="27"/>
      <c r="T88" s="27">
        <f t="shared" si="4"/>
        <v>105</v>
      </c>
      <c r="U88" s="38"/>
      <c r="V88" s="33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</row>
    <row r="89" spans="1:253" s="40" customFormat="1" ht="15">
      <c r="A89" s="35"/>
      <c r="B89" s="116" t="s">
        <v>61</v>
      </c>
      <c r="C89" s="91"/>
      <c r="D89" s="91">
        <v>74</v>
      </c>
      <c r="E89" s="92"/>
      <c r="F89" s="91">
        <v>0</v>
      </c>
      <c r="G89" s="92"/>
      <c r="H89" s="91">
        <v>0</v>
      </c>
      <c r="I89" s="92"/>
      <c r="J89" s="91">
        <v>0</v>
      </c>
      <c r="K89" s="92"/>
      <c r="L89" s="91">
        <v>0</v>
      </c>
      <c r="M89" s="92"/>
      <c r="N89" s="91">
        <v>30</v>
      </c>
      <c r="O89" s="92"/>
      <c r="P89" s="91">
        <v>0</v>
      </c>
      <c r="Q89" s="92"/>
      <c r="R89" s="91">
        <v>7</v>
      </c>
      <c r="S89" s="27"/>
      <c r="T89" s="27">
        <f t="shared" si="4"/>
        <v>111</v>
      </c>
      <c r="U89" s="38"/>
      <c r="V89" s="33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</row>
    <row r="90" spans="1:253" s="40" customFormat="1" ht="15">
      <c r="A90" s="35"/>
      <c r="B90" s="116" t="s">
        <v>62</v>
      </c>
      <c r="C90" s="91"/>
      <c r="D90" s="91">
        <v>73</v>
      </c>
      <c r="E90" s="92"/>
      <c r="F90" s="91">
        <v>0</v>
      </c>
      <c r="G90" s="92"/>
      <c r="H90" s="91">
        <v>0</v>
      </c>
      <c r="I90" s="92"/>
      <c r="J90" s="91">
        <v>0</v>
      </c>
      <c r="K90" s="92"/>
      <c r="L90" s="91">
        <v>0</v>
      </c>
      <c r="M90" s="92"/>
      <c r="N90" s="91">
        <v>24</v>
      </c>
      <c r="O90" s="92"/>
      <c r="P90" s="91">
        <v>0</v>
      </c>
      <c r="Q90" s="92"/>
      <c r="R90" s="91">
        <v>6</v>
      </c>
      <c r="S90" s="27"/>
      <c r="T90" s="27">
        <f t="shared" si="4"/>
        <v>103</v>
      </c>
      <c r="U90" s="38"/>
      <c r="V90" s="33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</row>
    <row r="91" spans="1:253" s="40" customFormat="1" ht="15">
      <c r="A91" s="35"/>
      <c r="B91" s="116" t="s">
        <v>63</v>
      </c>
      <c r="C91" s="91"/>
      <c r="D91" s="91">
        <v>90</v>
      </c>
      <c r="E91" s="92"/>
      <c r="F91" s="91">
        <v>0</v>
      </c>
      <c r="G91" s="92"/>
      <c r="H91" s="91">
        <v>0</v>
      </c>
      <c r="I91" s="92"/>
      <c r="J91" s="91">
        <v>0</v>
      </c>
      <c r="K91" s="92"/>
      <c r="L91" s="91">
        <v>0</v>
      </c>
      <c r="M91" s="92"/>
      <c r="N91" s="91">
        <v>32</v>
      </c>
      <c r="O91" s="92"/>
      <c r="P91" s="91">
        <v>0</v>
      </c>
      <c r="Q91" s="92"/>
      <c r="R91" s="91">
        <v>7</v>
      </c>
      <c r="S91" s="27"/>
      <c r="T91" s="27">
        <f t="shared" si="4"/>
        <v>129</v>
      </c>
      <c r="U91" s="38"/>
      <c r="V91" s="33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</row>
    <row r="92" spans="1:253" s="40" customFormat="1" ht="15">
      <c r="A92" s="35"/>
      <c r="B92" s="116" t="s">
        <v>64</v>
      </c>
      <c r="C92" s="91"/>
      <c r="D92" s="91">
        <v>69</v>
      </c>
      <c r="E92" s="92"/>
      <c r="F92" s="91">
        <v>0</v>
      </c>
      <c r="G92" s="92"/>
      <c r="H92" s="91">
        <v>0</v>
      </c>
      <c r="I92" s="92"/>
      <c r="J92" s="91">
        <v>1</v>
      </c>
      <c r="K92" s="92"/>
      <c r="L92" s="91">
        <v>0</v>
      </c>
      <c r="M92" s="92"/>
      <c r="N92" s="91">
        <v>34</v>
      </c>
      <c r="O92" s="92"/>
      <c r="P92" s="91">
        <v>0</v>
      </c>
      <c r="Q92" s="92"/>
      <c r="R92" s="91">
        <v>10</v>
      </c>
      <c r="S92" s="27"/>
      <c r="T92" s="27">
        <f t="shared" si="4"/>
        <v>114</v>
      </c>
      <c r="U92" s="38"/>
      <c r="V92" s="33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</row>
    <row r="93" spans="1:253" s="40" customFormat="1" ht="15" customHeight="1">
      <c r="A93" s="35"/>
      <c r="B93" s="116" t="s">
        <v>126</v>
      </c>
      <c r="C93" s="91"/>
      <c r="D93" s="91">
        <v>85</v>
      </c>
      <c r="E93" s="92"/>
      <c r="F93" s="91">
        <v>0</v>
      </c>
      <c r="G93" s="92"/>
      <c r="H93" s="91">
        <v>1</v>
      </c>
      <c r="I93" s="92"/>
      <c r="J93" s="91">
        <v>0</v>
      </c>
      <c r="K93" s="92"/>
      <c r="L93" s="91">
        <v>0</v>
      </c>
      <c r="M93" s="92"/>
      <c r="N93" s="91">
        <v>24</v>
      </c>
      <c r="O93" s="92"/>
      <c r="P93" s="91">
        <v>0</v>
      </c>
      <c r="Q93" s="92"/>
      <c r="R93" s="91">
        <v>9</v>
      </c>
      <c r="S93" s="27"/>
      <c r="T93" s="27">
        <f t="shared" si="4"/>
        <v>119</v>
      </c>
      <c r="U93" s="38"/>
      <c r="V93" s="33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</row>
    <row r="94" spans="1:253" s="40" customFormat="1" ht="15" customHeight="1">
      <c r="A94" s="35"/>
      <c r="B94" s="116" t="s">
        <v>131</v>
      </c>
      <c r="C94" s="91"/>
      <c r="D94" s="91">
        <v>77</v>
      </c>
      <c r="E94" s="92"/>
      <c r="F94" s="91">
        <v>0</v>
      </c>
      <c r="G94" s="92"/>
      <c r="H94" s="91">
        <v>0</v>
      </c>
      <c r="I94" s="92"/>
      <c r="J94" s="91">
        <v>0</v>
      </c>
      <c r="K94" s="92"/>
      <c r="L94" s="91">
        <v>0</v>
      </c>
      <c r="M94" s="92"/>
      <c r="N94" s="91">
        <v>18</v>
      </c>
      <c r="O94" s="92"/>
      <c r="P94" s="91">
        <v>0</v>
      </c>
      <c r="Q94" s="92"/>
      <c r="R94" s="91">
        <v>7</v>
      </c>
      <c r="S94" s="27"/>
      <c r="T94" s="27">
        <f>SUM(D94:R94)</f>
        <v>102</v>
      </c>
      <c r="U94" s="38"/>
      <c r="V94" s="33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</row>
    <row r="95" spans="1:253" s="40" customFormat="1" ht="15" customHeight="1">
      <c r="A95" s="35"/>
      <c r="B95" s="116" t="s">
        <v>143</v>
      </c>
      <c r="C95" s="91"/>
      <c r="D95" s="91">
        <v>34</v>
      </c>
      <c r="E95" s="92"/>
      <c r="F95" s="91">
        <v>0</v>
      </c>
      <c r="G95" s="92"/>
      <c r="H95" s="91">
        <v>0</v>
      </c>
      <c r="I95" s="92"/>
      <c r="J95" s="91">
        <v>0</v>
      </c>
      <c r="K95" s="92"/>
      <c r="L95" s="91">
        <v>0</v>
      </c>
      <c r="M95" s="92"/>
      <c r="N95" s="91">
        <v>0</v>
      </c>
      <c r="O95" s="92"/>
      <c r="P95" s="91">
        <v>0</v>
      </c>
      <c r="Q95" s="92"/>
      <c r="R95" s="91">
        <v>0</v>
      </c>
      <c r="S95" s="27"/>
      <c r="T95" s="27">
        <f t="shared" si="4"/>
        <v>34</v>
      </c>
      <c r="U95" s="38"/>
      <c r="V95" s="33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</row>
    <row r="96" spans="1:253" s="40" customFormat="1" ht="15">
      <c r="A96" s="35"/>
      <c r="B96" s="111" t="s">
        <v>28</v>
      </c>
      <c r="C96" s="47"/>
      <c r="D96" s="91"/>
      <c r="E96" s="27"/>
      <c r="F96" s="91"/>
      <c r="G96" s="27"/>
      <c r="H96" s="91"/>
      <c r="I96" s="27"/>
      <c r="J96" s="91"/>
      <c r="K96" s="27"/>
      <c r="L96" s="91"/>
      <c r="M96" s="27"/>
      <c r="N96" s="91"/>
      <c r="O96" s="27"/>
      <c r="P96" s="91"/>
      <c r="Q96" s="27"/>
      <c r="R96" s="91"/>
      <c r="S96" s="27"/>
      <c r="T96" s="27"/>
      <c r="U96" s="38"/>
      <c r="V96" s="33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</row>
    <row r="97" spans="1:253" s="40" customFormat="1" ht="15">
      <c r="A97" s="35"/>
      <c r="B97" s="116" t="s">
        <v>66</v>
      </c>
      <c r="C97" s="91"/>
      <c r="D97" s="91">
        <v>0</v>
      </c>
      <c r="E97" s="92"/>
      <c r="F97" s="91">
        <v>1</v>
      </c>
      <c r="G97" s="92"/>
      <c r="H97" s="91">
        <v>0</v>
      </c>
      <c r="I97" s="92"/>
      <c r="J97" s="91">
        <v>0</v>
      </c>
      <c r="K97" s="92"/>
      <c r="L97" s="91">
        <v>0</v>
      </c>
      <c r="M97" s="92"/>
      <c r="N97" s="91">
        <v>0</v>
      </c>
      <c r="O97" s="92"/>
      <c r="P97" s="91">
        <v>0</v>
      </c>
      <c r="Q97" s="92"/>
      <c r="R97" s="91">
        <v>0</v>
      </c>
      <c r="S97" s="27"/>
      <c r="T97" s="27">
        <f>D97+F97+H97+J97+L97+N97+P97+R97</f>
        <v>1</v>
      </c>
      <c r="U97" s="38"/>
      <c r="V97" s="33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</row>
    <row r="98" spans="1:253" s="40" customFormat="1" ht="15">
      <c r="A98" s="35"/>
      <c r="B98" s="116" t="s">
        <v>65</v>
      </c>
      <c r="C98" s="91"/>
      <c r="D98" s="91">
        <v>18</v>
      </c>
      <c r="E98" s="92"/>
      <c r="F98" s="91">
        <v>0</v>
      </c>
      <c r="G98" s="92"/>
      <c r="H98" s="91">
        <v>0</v>
      </c>
      <c r="I98" s="92"/>
      <c r="J98" s="91">
        <v>0</v>
      </c>
      <c r="K98" s="92"/>
      <c r="L98" s="91">
        <v>0</v>
      </c>
      <c r="M98" s="92"/>
      <c r="N98" s="91">
        <v>0</v>
      </c>
      <c r="O98" s="92"/>
      <c r="P98" s="91">
        <v>0</v>
      </c>
      <c r="Q98" s="92"/>
      <c r="R98" s="91">
        <v>0</v>
      </c>
      <c r="S98" s="27"/>
      <c r="T98" s="27">
        <f>D98+F98+H98+J98+L98+N98+P98+R98</f>
        <v>18</v>
      </c>
      <c r="U98" s="38"/>
      <c r="V98" s="33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</row>
    <row r="99" spans="1:253" s="40" customFormat="1" ht="15">
      <c r="A99" s="35"/>
      <c r="B99" s="116" t="s">
        <v>132</v>
      </c>
      <c r="C99" s="91"/>
      <c r="D99" s="91">
        <v>0</v>
      </c>
      <c r="E99" s="92"/>
      <c r="F99" s="91">
        <v>0</v>
      </c>
      <c r="G99" s="92"/>
      <c r="H99" s="91">
        <v>0</v>
      </c>
      <c r="I99" s="92"/>
      <c r="J99" s="91">
        <v>0</v>
      </c>
      <c r="K99" s="92"/>
      <c r="L99" s="91">
        <v>0</v>
      </c>
      <c r="M99" s="92"/>
      <c r="N99" s="91">
        <v>3</v>
      </c>
      <c r="O99" s="92"/>
      <c r="P99" s="91">
        <v>0</v>
      </c>
      <c r="Q99" s="92"/>
      <c r="R99" s="91">
        <v>2</v>
      </c>
      <c r="S99" s="27"/>
      <c r="T99" s="27">
        <f>D99+F99+H99+J99+L99+N99+P99+R99</f>
        <v>5</v>
      </c>
      <c r="U99" s="38"/>
      <c r="V99" s="33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</row>
    <row r="100" spans="1:253" s="40" customFormat="1" ht="15">
      <c r="A100" s="35"/>
      <c r="B100" s="101" t="s">
        <v>24</v>
      </c>
      <c r="C100" s="47"/>
      <c r="D100" s="56">
        <f>SUM(D85:D99)</f>
        <v>822</v>
      </c>
      <c r="E100" s="109"/>
      <c r="F100" s="56">
        <f>SUM(F85:F99)</f>
        <v>1</v>
      </c>
      <c r="G100" s="109"/>
      <c r="H100" s="56">
        <f>SUM(H85:H99)</f>
        <v>3</v>
      </c>
      <c r="I100" s="109"/>
      <c r="J100" s="56">
        <f>SUM(J85:J99)</f>
        <v>1</v>
      </c>
      <c r="K100" s="109"/>
      <c r="L100" s="56">
        <f>SUM(L85:L99)</f>
        <v>0</v>
      </c>
      <c r="M100" s="109"/>
      <c r="N100" s="56">
        <f>SUM(N85:N99)</f>
        <v>267</v>
      </c>
      <c r="O100" s="109"/>
      <c r="P100" s="56">
        <f>SUM(P85:P99)</f>
        <v>0</v>
      </c>
      <c r="Q100" s="109"/>
      <c r="R100" s="56">
        <f>SUM(R85:R99)</f>
        <v>78</v>
      </c>
      <c r="S100" s="27"/>
      <c r="T100" s="56">
        <f>SUM(T82:T99)</f>
        <v>1531</v>
      </c>
      <c r="U100" s="38"/>
      <c r="V100" s="33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</row>
    <row r="101" spans="1:22" ht="15">
      <c r="A101" s="32"/>
      <c r="B101" s="47"/>
      <c r="C101" s="47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93" t="s">
        <v>4</v>
      </c>
      <c r="S101" s="41"/>
      <c r="T101" s="27">
        <f>T100-T102</f>
        <v>693</v>
      </c>
      <c r="U101" s="34"/>
      <c r="V101" s="15"/>
    </row>
    <row r="102" spans="1:22" ht="15">
      <c r="A102" s="32"/>
      <c r="B102" s="47"/>
      <c r="C102" s="47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93" t="s">
        <v>5</v>
      </c>
      <c r="S102" s="41"/>
      <c r="T102" s="95">
        <v>838</v>
      </c>
      <c r="U102" s="34"/>
      <c r="V102" s="15"/>
    </row>
    <row r="103" spans="1:253" s="68" customFormat="1" ht="15">
      <c r="A103" s="62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5"/>
      <c r="V103" s="63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M103" s="67"/>
      <c r="GN103" s="67"/>
      <c r="GO103" s="67"/>
      <c r="GP103" s="67"/>
      <c r="GQ103" s="67"/>
      <c r="GR103" s="67"/>
      <c r="GS103" s="67"/>
      <c r="GT103" s="67"/>
      <c r="GU103" s="67"/>
      <c r="GV103" s="67"/>
      <c r="GW103" s="67"/>
      <c r="GX103" s="67"/>
      <c r="GY103" s="67"/>
      <c r="GZ103" s="67"/>
      <c r="HA103" s="67"/>
      <c r="HB103" s="67"/>
      <c r="HC103" s="67"/>
      <c r="HD103" s="67"/>
      <c r="HE103" s="67"/>
      <c r="HF103" s="67"/>
      <c r="HG103" s="67"/>
      <c r="HH103" s="67"/>
      <c r="HI103" s="67"/>
      <c r="HJ103" s="67"/>
      <c r="HK103" s="67"/>
      <c r="HL103" s="67"/>
      <c r="HM103" s="67"/>
      <c r="HN103" s="67"/>
      <c r="HO103" s="67"/>
      <c r="HP103" s="67"/>
      <c r="HQ103" s="67"/>
      <c r="HR103" s="67"/>
      <c r="HS103" s="67"/>
      <c r="HT103" s="67"/>
      <c r="HU103" s="67"/>
      <c r="HV103" s="67"/>
      <c r="HW103" s="67"/>
      <c r="HX103" s="67"/>
      <c r="HY103" s="67"/>
      <c r="HZ103" s="67"/>
      <c r="IA103" s="67"/>
      <c r="IB103" s="67"/>
      <c r="IC103" s="67"/>
      <c r="ID103" s="67"/>
      <c r="IE103" s="67"/>
      <c r="IF103" s="67"/>
      <c r="IG103" s="67"/>
      <c r="IH103" s="67"/>
      <c r="II103" s="67"/>
      <c r="IJ103" s="67"/>
      <c r="IK103" s="67"/>
      <c r="IL103" s="67"/>
      <c r="IM103" s="67"/>
      <c r="IN103" s="67"/>
      <c r="IO103" s="67"/>
      <c r="IP103" s="67"/>
      <c r="IQ103" s="67"/>
      <c r="IR103" s="67"/>
      <c r="IS103" s="67"/>
    </row>
    <row r="104" spans="1:22" ht="15.75">
      <c r="A104" s="32"/>
      <c r="B104" s="9" t="s">
        <v>9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4"/>
      <c r="V104" s="15"/>
    </row>
    <row r="105" spans="1:22" ht="15">
      <c r="A105" s="32"/>
      <c r="B105" s="112" t="s">
        <v>27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4"/>
      <c r="V105" s="15"/>
    </row>
    <row r="106" spans="1:253" s="40" customFormat="1" ht="15">
      <c r="A106" s="35"/>
      <c r="B106" s="116" t="s">
        <v>67</v>
      </c>
      <c r="C106" s="91"/>
      <c r="D106" s="91">
        <v>95</v>
      </c>
      <c r="E106" s="92"/>
      <c r="F106" s="91">
        <v>0</v>
      </c>
      <c r="G106" s="92"/>
      <c r="H106" s="91">
        <v>0</v>
      </c>
      <c r="I106" s="92"/>
      <c r="J106" s="91">
        <v>1</v>
      </c>
      <c r="K106" s="92"/>
      <c r="L106" s="91">
        <v>1</v>
      </c>
      <c r="M106" s="92"/>
      <c r="N106" s="91">
        <v>50</v>
      </c>
      <c r="O106" s="92"/>
      <c r="P106" s="91">
        <v>2</v>
      </c>
      <c r="Q106" s="92"/>
      <c r="R106" s="91">
        <v>0</v>
      </c>
      <c r="S106" s="27"/>
      <c r="T106" s="27">
        <f aca="true" t="shared" si="5" ref="T106:T112">D106+F106+H106+J106+L106+N106+P106+R106</f>
        <v>149</v>
      </c>
      <c r="U106" s="51"/>
      <c r="V106" s="33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</row>
    <row r="107" spans="1:253" s="40" customFormat="1" ht="15">
      <c r="A107" s="35"/>
      <c r="B107" s="116" t="s">
        <v>68</v>
      </c>
      <c r="C107" s="91"/>
      <c r="D107" s="91">
        <v>107</v>
      </c>
      <c r="E107" s="92"/>
      <c r="F107" s="91">
        <v>0</v>
      </c>
      <c r="G107" s="92"/>
      <c r="H107" s="91">
        <v>1</v>
      </c>
      <c r="I107" s="92"/>
      <c r="J107" s="91">
        <v>2</v>
      </c>
      <c r="K107" s="92"/>
      <c r="L107" s="91">
        <v>0</v>
      </c>
      <c r="M107" s="92"/>
      <c r="N107" s="91">
        <v>49</v>
      </c>
      <c r="O107" s="92"/>
      <c r="P107" s="91">
        <v>4</v>
      </c>
      <c r="Q107" s="92"/>
      <c r="R107" s="91">
        <v>1</v>
      </c>
      <c r="S107" s="27"/>
      <c r="T107" s="27">
        <f t="shared" si="5"/>
        <v>164</v>
      </c>
      <c r="U107" s="38"/>
      <c r="V107" s="33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</row>
    <row r="108" spans="1:253" s="40" customFormat="1" ht="15" customHeight="1">
      <c r="A108" s="35"/>
      <c r="B108" s="116" t="s">
        <v>125</v>
      </c>
      <c r="C108" s="91"/>
      <c r="D108" s="91">
        <v>94</v>
      </c>
      <c r="E108" s="92"/>
      <c r="F108" s="91">
        <v>3</v>
      </c>
      <c r="G108" s="92"/>
      <c r="H108" s="91">
        <v>1</v>
      </c>
      <c r="I108" s="92"/>
      <c r="J108" s="91">
        <v>5</v>
      </c>
      <c r="K108" s="92"/>
      <c r="L108" s="91">
        <v>1</v>
      </c>
      <c r="M108" s="92"/>
      <c r="N108" s="91">
        <v>50</v>
      </c>
      <c r="O108" s="92"/>
      <c r="P108" s="91">
        <v>3</v>
      </c>
      <c r="Q108" s="92"/>
      <c r="R108" s="91">
        <v>1</v>
      </c>
      <c r="S108" s="27"/>
      <c r="T108" s="27">
        <f t="shared" si="5"/>
        <v>158</v>
      </c>
      <c r="U108" s="38"/>
      <c r="V108" s="33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</row>
    <row r="109" spans="1:253" s="40" customFormat="1" ht="15" customHeight="1">
      <c r="A109" s="35"/>
      <c r="B109" s="111" t="s">
        <v>28</v>
      </c>
      <c r="C109" s="91"/>
      <c r="D109" s="91"/>
      <c r="E109" s="92"/>
      <c r="F109" s="91"/>
      <c r="G109" s="92"/>
      <c r="H109" s="91"/>
      <c r="I109" s="92"/>
      <c r="J109" s="91"/>
      <c r="K109" s="92"/>
      <c r="L109" s="91"/>
      <c r="M109" s="92"/>
      <c r="N109" s="91"/>
      <c r="O109" s="92"/>
      <c r="P109" s="91"/>
      <c r="Q109" s="92"/>
      <c r="R109" s="91"/>
      <c r="S109" s="27"/>
      <c r="T109" s="27"/>
      <c r="U109" s="38"/>
      <c r="V109" s="33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</row>
    <row r="110" spans="1:253" s="40" customFormat="1" ht="15">
      <c r="A110" s="35"/>
      <c r="B110" s="116" t="s">
        <v>69</v>
      </c>
      <c r="C110" s="91"/>
      <c r="D110" s="91">
        <v>10</v>
      </c>
      <c r="E110" s="92"/>
      <c r="F110" s="91">
        <v>0</v>
      </c>
      <c r="G110" s="92"/>
      <c r="H110" s="91">
        <v>0</v>
      </c>
      <c r="I110" s="92"/>
      <c r="J110" s="91">
        <v>1</v>
      </c>
      <c r="K110" s="92"/>
      <c r="L110" s="91">
        <v>0</v>
      </c>
      <c r="M110" s="92"/>
      <c r="N110" s="91">
        <v>0</v>
      </c>
      <c r="O110" s="92"/>
      <c r="P110" s="91">
        <v>0</v>
      </c>
      <c r="Q110" s="92"/>
      <c r="R110" s="91">
        <v>0</v>
      </c>
      <c r="S110" s="27"/>
      <c r="T110" s="27">
        <f>SUM(D110:R110)</f>
        <v>11</v>
      </c>
      <c r="U110" s="38"/>
      <c r="V110" s="33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</row>
    <row r="111" spans="1:253" s="40" customFormat="1" ht="15" customHeight="1">
      <c r="A111" s="35"/>
      <c r="B111" s="116" t="s">
        <v>147</v>
      </c>
      <c r="C111" s="91"/>
      <c r="D111" s="91">
        <v>1</v>
      </c>
      <c r="E111" s="92"/>
      <c r="F111" s="91">
        <v>0</v>
      </c>
      <c r="G111" s="92"/>
      <c r="H111" s="91">
        <v>0</v>
      </c>
      <c r="I111" s="92"/>
      <c r="J111" s="91">
        <v>0</v>
      </c>
      <c r="K111" s="92"/>
      <c r="L111" s="91">
        <v>0</v>
      </c>
      <c r="M111" s="92"/>
      <c r="N111" s="91">
        <v>0</v>
      </c>
      <c r="O111" s="92"/>
      <c r="P111" s="91">
        <v>0</v>
      </c>
      <c r="Q111" s="92"/>
      <c r="R111" s="91">
        <v>0</v>
      </c>
      <c r="S111" s="27"/>
      <c r="T111" s="27">
        <f>D111+F111+H111+J111+L111+N111+P111+R111</f>
        <v>1</v>
      </c>
      <c r="U111" s="38"/>
      <c r="V111" s="33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</row>
    <row r="112" spans="1:253" s="40" customFormat="1" ht="15">
      <c r="A112" s="35"/>
      <c r="B112" s="116" t="s">
        <v>130</v>
      </c>
      <c r="C112" s="91"/>
      <c r="D112" s="125">
        <v>1</v>
      </c>
      <c r="E112" s="92"/>
      <c r="F112" s="125">
        <v>0</v>
      </c>
      <c r="G112" s="92"/>
      <c r="H112" s="125">
        <v>0</v>
      </c>
      <c r="I112" s="92"/>
      <c r="J112" s="125">
        <v>0</v>
      </c>
      <c r="K112" s="92"/>
      <c r="L112" s="125">
        <v>0</v>
      </c>
      <c r="M112" s="92"/>
      <c r="N112" s="125">
        <v>0</v>
      </c>
      <c r="O112" s="92"/>
      <c r="P112" s="125">
        <v>0</v>
      </c>
      <c r="Q112" s="92"/>
      <c r="R112" s="125">
        <v>0</v>
      </c>
      <c r="S112" s="27"/>
      <c r="T112" s="97">
        <f t="shared" si="5"/>
        <v>1</v>
      </c>
      <c r="U112" s="38"/>
      <c r="V112" s="33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</row>
    <row r="113" spans="1:253" s="40" customFormat="1" ht="15">
      <c r="A113" s="35"/>
      <c r="B113" s="101" t="s">
        <v>24</v>
      </c>
      <c r="C113" s="47"/>
      <c r="D113" s="22">
        <f>SUM(D105:D112)</f>
        <v>308</v>
      </c>
      <c r="E113" s="22"/>
      <c r="F113" s="22">
        <f>SUM(F105:F112)</f>
        <v>3</v>
      </c>
      <c r="G113" s="22"/>
      <c r="H113" s="22">
        <f>SUM(H105:H112)</f>
        <v>2</v>
      </c>
      <c r="I113" s="22"/>
      <c r="J113" s="22">
        <f>SUM(J105:J112)</f>
        <v>9</v>
      </c>
      <c r="K113" s="22"/>
      <c r="L113" s="22">
        <f>SUM(L105:L112)</f>
        <v>2</v>
      </c>
      <c r="M113" s="22"/>
      <c r="N113" s="22">
        <f>SUM(N105:N112)</f>
        <v>149</v>
      </c>
      <c r="O113" s="22"/>
      <c r="P113" s="22">
        <f>SUM(P105:P112)</f>
        <v>9</v>
      </c>
      <c r="Q113" s="22"/>
      <c r="R113" s="22">
        <f>SUM(R104:R112)</f>
        <v>2</v>
      </c>
      <c r="S113" s="28"/>
      <c r="T113" s="22">
        <f>SUM(T106:T112)</f>
        <v>484</v>
      </c>
      <c r="U113" s="38"/>
      <c r="V113" s="33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</row>
    <row r="114" spans="1:22" ht="15">
      <c r="A114" s="32"/>
      <c r="B114" s="47"/>
      <c r="C114" s="47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93" t="s">
        <v>4</v>
      </c>
      <c r="S114" s="23"/>
      <c r="T114" s="28">
        <f>T113-T115</f>
        <v>252</v>
      </c>
      <c r="U114" s="34"/>
      <c r="V114" s="15"/>
    </row>
    <row r="115" spans="1:22" ht="15.75" thickBot="1">
      <c r="A115" s="52"/>
      <c r="B115" s="98"/>
      <c r="C115" s="98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4" t="s">
        <v>5</v>
      </c>
      <c r="S115" s="89"/>
      <c r="T115" s="79">
        <v>232</v>
      </c>
      <c r="U115" s="87"/>
      <c r="V115" s="15"/>
    </row>
    <row r="116" spans="1:22" ht="15.75" thickTop="1">
      <c r="A116" s="15"/>
      <c r="B116" s="129" t="s">
        <v>3</v>
      </c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5"/>
      <c r="V116" s="15"/>
    </row>
    <row r="117" spans="1:22" ht="15" customHeight="1">
      <c r="A117" s="15"/>
      <c r="B117" s="131" t="s">
        <v>144</v>
      </c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5"/>
      <c r="V117" s="15"/>
    </row>
    <row r="118" spans="1:22" ht="15" customHeight="1">
      <c r="A118" s="15"/>
      <c r="B118" s="131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5"/>
      <c r="V118" s="15"/>
    </row>
    <row r="119" spans="1:22" ht="15" customHeight="1">
      <c r="A119" s="15"/>
      <c r="B119" s="119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15"/>
      <c r="V119" s="15"/>
    </row>
    <row r="120" spans="1:22" ht="15" customHeight="1">
      <c r="A120" s="15"/>
      <c r="B120" s="119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15"/>
      <c r="V120" s="15"/>
    </row>
    <row r="121" spans="1:22" ht="15" customHeight="1">
      <c r="A121" s="15"/>
      <c r="B121" s="120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15"/>
      <c r="V121" s="15"/>
    </row>
    <row r="122" spans="1:22" ht="15" customHeight="1">
      <c r="A122" s="15"/>
      <c r="B122" s="120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15"/>
      <c r="V122" s="15"/>
    </row>
    <row r="123" spans="1:22" ht="15" customHeight="1">
      <c r="A123" s="15"/>
      <c r="B123" s="120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15"/>
      <c r="V123" s="15"/>
    </row>
    <row r="124" spans="1:22" ht="15">
      <c r="A124" s="15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88"/>
      <c r="V124" s="15"/>
    </row>
    <row r="125" spans="1:253" s="68" customFormat="1" ht="6" customHeight="1">
      <c r="A125" s="62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70"/>
      <c r="V125" s="63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  <c r="IJ125" s="67"/>
      <c r="IK125" s="67"/>
      <c r="IL125" s="67"/>
      <c r="IM125" s="67"/>
      <c r="IN125" s="67"/>
      <c r="IO125" s="67"/>
      <c r="IP125" s="67"/>
      <c r="IQ125" s="67"/>
      <c r="IR125" s="67"/>
      <c r="IS125" s="67"/>
    </row>
    <row r="126" spans="1:22" ht="15.75">
      <c r="A126" s="32"/>
      <c r="B126" s="9" t="s">
        <v>10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53"/>
      <c r="V126" s="15"/>
    </row>
    <row r="127" spans="1:22" ht="15">
      <c r="A127" s="32"/>
      <c r="B127" s="112" t="s">
        <v>27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53"/>
      <c r="V127" s="15"/>
    </row>
    <row r="128" spans="1:253" s="40" customFormat="1" ht="15">
      <c r="A128" s="35"/>
      <c r="B128" s="116" t="s">
        <v>70</v>
      </c>
      <c r="C128" s="91"/>
      <c r="D128" s="126">
        <v>33</v>
      </c>
      <c r="E128" s="92"/>
      <c r="F128" s="126">
        <v>2</v>
      </c>
      <c r="G128" s="92"/>
      <c r="H128" s="126">
        <v>0</v>
      </c>
      <c r="I128" s="92"/>
      <c r="J128" s="126">
        <v>2</v>
      </c>
      <c r="K128" s="92"/>
      <c r="L128" s="126">
        <v>0</v>
      </c>
      <c r="M128" s="92"/>
      <c r="N128" s="126">
        <v>44</v>
      </c>
      <c r="O128" s="92"/>
      <c r="P128" s="126">
        <v>3</v>
      </c>
      <c r="Q128" s="92"/>
      <c r="R128" s="126">
        <v>27</v>
      </c>
      <c r="S128" s="27"/>
      <c r="T128" s="27">
        <f>D128+F128+H128+J128+L128+N128+P128+R128</f>
        <v>111</v>
      </c>
      <c r="U128" s="54"/>
      <c r="V128" s="33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</row>
    <row r="129" spans="1:253" s="40" customFormat="1" ht="15">
      <c r="A129" s="35"/>
      <c r="B129" s="116" t="s">
        <v>71</v>
      </c>
      <c r="C129" s="91"/>
      <c r="D129" s="126">
        <v>110</v>
      </c>
      <c r="E129" s="92"/>
      <c r="F129" s="126">
        <v>1</v>
      </c>
      <c r="G129" s="92"/>
      <c r="H129" s="126">
        <v>2</v>
      </c>
      <c r="I129" s="92"/>
      <c r="J129" s="126">
        <v>1</v>
      </c>
      <c r="K129" s="92"/>
      <c r="L129" s="126">
        <v>0</v>
      </c>
      <c r="M129" s="92"/>
      <c r="N129" s="126">
        <v>22</v>
      </c>
      <c r="O129" s="92"/>
      <c r="P129" s="126">
        <v>1</v>
      </c>
      <c r="Q129" s="92"/>
      <c r="R129" s="126">
        <v>53</v>
      </c>
      <c r="S129" s="27"/>
      <c r="T129" s="27">
        <f>D129+F129+H129+J129+L129+N129+P129+R129</f>
        <v>190</v>
      </c>
      <c r="U129" s="54"/>
      <c r="V129" s="33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</row>
    <row r="130" spans="1:253" s="40" customFormat="1" ht="15">
      <c r="A130" s="35"/>
      <c r="B130" s="116" t="s">
        <v>72</v>
      </c>
      <c r="C130" s="91"/>
      <c r="D130" s="126">
        <v>99</v>
      </c>
      <c r="E130" s="92"/>
      <c r="F130" s="126">
        <v>3</v>
      </c>
      <c r="G130" s="92"/>
      <c r="H130" s="126">
        <v>1</v>
      </c>
      <c r="I130" s="92"/>
      <c r="J130" s="126">
        <v>5</v>
      </c>
      <c r="K130" s="92"/>
      <c r="L130" s="126">
        <v>2</v>
      </c>
      <c r="M130" s="92"/>
      <c r="N130" s="126">
        <v>38</v>
      </c>
      <c r="O130" s="92"/>
      <c r="P130" s="126">
        <v>1</v>
      </c>
      <c r="Q130" s="92"/>
      <c r="R130" s="126">
        <v>33</v>
      </c>
      <c r="S130" s="27"/>
      <c r="T130" s="27">
        <f>D130+F130+H130+J130+L130+N130+P130+R130</f>
        <v>182</v>
      </c>
      <c r="U130" s="54"/>
      <c r="V130" s="33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</row>
    <row r="131" spans="1:253" s="40" customFormat="1" ht="15">
      <c r="A131" s="35"/>
      <c r="B131" s="116" t="s">
        <v>73</v>
      </c>
      <c r="C131" s="91"/>
      <c r="D131" s="126">
        <v>43</v>
      </c>
      <c r="E131" s="92"/>
      <c r="F131" s="126">
        <v>0</v>
      </c>
      <c r="G131" s="92"/>
      <c r="H131" s="126">
        <v>1</v>
      </c>
      <c r="I131" s="92"/>
      <c r="J131" s="126">
        <v>1</v>
      </c>
      <c r="K131" s="92"/>
      <c r="L131" s="126">
        <v>0</v>
      </c>
      <c r="M131" s="92"/>
      <c r="N131" s="126">
        <v>27</v>
      </c>
      <c r="O131" s="92"/>
      <c r="P131" s="126">
        <v>1</v>
      </c>
      <c r="Q131" s="92"/>
      <c r="R131" s="126">
        <v>41</v>
      </c>
      <c r="S131" s="27"/>
      <c r="T131" s="27">
        <f>D131+F131+H131+J131+L131+N131+P131+R131</f>
        <v>114</v>
      </c>
      <c r="U131" s="54"/>
      <c r="V131" s="33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</row>
    <row r="132" spans="1:253" s="40" customFormat="1" ht="15">
      <c r="A132" s="35"/>
      <c r="B132" s="111" t="s">
        <v>28</v>
      </c>
      <c r="C132" s="91"/>
      <c r="D132" s="91"/>
      <c r="E132" s="92"/>
      <c r="F132" s="91"/>
      <c r="G132" s="92"/>
      <c r="H132" s="91"/>
      <c r="I132" s="92"/>
      <c r="J132" s="91"/>
      <c r="K132" s="92"/>
      <c r="L132" s="91"/>
      <c r="M132" s="92"/>
      <c r="N132" s="91"/>
      <c r="O132" s="92"/>
      <c r="P132" s="91"/>
      <c r="Q132" s="92"/>
      <c r="R132" s="91"/>
      <c r="S132" s="27"/>
      <c r="T132" s="27"/>
      <c r="U132" s="54"/>
      <c r="V132" s="33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</row>
    <row r="133" spans="1:253" s="40" customFormat="1" ht="15">
      <c r="A133" s="35"/>
      <c r="B133" s="117" t="s">
        <v>74</v>
      </c>
      <c r="C133" s="91"/>
      <c r="D133" s="126">
        <v>31</v>
      </c>
      <c r="E133" s="92"/>
      <c r="F133" s="126">
        <v>0</v>
      </c>
      <c r="G133" s="92"/>
      <c r="H133" s="126">
        <v>0</v>
      </c>
      <c r="I133" s="92"/>
      <c r="J133" s="126">
        <v>1</v>
      </c>
      <c r="K133" s="92"/>
      <c r="L133" s="126">
        <v>0</v>
      </c>
      <c r="M133" s="92"/>
      <c r="N133" s="126">
        <v>2</v>
      </c>
      <c r="O133" s="92"/>
      <c r="P133" s="126">
        <v>2</v>
      </c>
      <c r="Q133" s="92"/>
      <c r="R133" s="126">
        <v>0</v>
      </c>
      <c r="S133" s="27"/>
      <c r="T133" s="27">
        <f>D133+F133+H133+J133+L133+N133+P133+R133</f>
        <v>36</v>
      </c>
      <c r="U133" s="54"/>
      <c r="V133" s="33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</row>
    <row r="134" spans="1:253" s="40" customFormat="1" ht="15">
      <c r="A134" s="35"/>
      <c r="B134" s="101" t="s">
        <v>24</v>
      </c>
      <c r="C134" s="47"/>
      <c r="D134" s="61">
        <f>SUM(D128:D133)</f>
        <v>316</v>
      </c>
      <c r="E134" s="22"/>
      <c r="F134" s="61">
        <f>SUM(F128:F133)</f>
        <v>6</v>
      </c>
      <c r="G134" s="22"/>
      <c r="H134" s="61">
        <f>SUM(H128:H133)</f>
        <v>4</v>
      </c>
      <c r="I134" s="22"/>
      <c r="J134" s="61">
        <f>SUM(J128:J133)</f>
        <v>10</v>
      </c>
      <c r="K134" s="22"/>
      <c r="L134" s="61">
        <f>SUM(L128:L133)</f>
        <v>2</v>
      </c>
      <c r="M134" s="22"/>
      <c r="N134" s="61">
        <f>SUM(N128:N133)</f>
        <v>133</v>
      </c>
      <c r="O134" s="22"/>
      <c r="P134" s="61">
        <f>SUM(P128:P133)</f>
        <v>8</v>
      </c>
      <c r="Q134" s="22"/>
      <c r="R134" s="61">
        <f>SUM(R128:R133)</f>
        <v>154</v>
      </c>
      <c r="S134" s="28"/>
      <c r="T134" s="61">
        <f>SUM(T128:T133)</f>
        <v>633</v>
      </c>
      <c r="U134" s="54"/>
      <c r="V134" s="33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1:22" ht="15">
      <c r="A135" s="32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93" t="s">
        <v>4</v>
      </c>
      <c r="S135" s="23"/>
      <c r="T135" s="23">
        <f>T134-T136</f>
        <v>326</v>
      </c>
      <c r="U135" s="53"/>
      <c r="V135" s="15"/>
    </row>
    <row r="136" spans="1:22" ht="15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93" t="s">
        <v>5</v>
      </c>
      <c r="S136" s="23"/>
      <c r="T136" s="23">
        <v>307</v>
      </c>
      <c r="U136" s="53"/>
      <c r="V136" s="15"/>
    </row>
    <row r="137" spans="1:253" s="68" customFormat="1" ht="6" customHeight="1">
      <c r="A137" s="62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23"/>
      <c r="T137" s="23"/>
      <c r="U137" s="70"/>
      <c r="V137" s="63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  <c r="IJ137" s="67"/>
      <c r="IK137" s="67"/>
      <c r="IL137" s="67"/>
      <c r="IM137" s="67"/>
      <c r="IN137" s="67"/>
      <c r="IO137" s="67"/>
      <c r="IP137" s="67"/>
      <c r="IQ137" s="67"/>
      <c r="IR137" s="67"/>
      <c r="IS137" s="67"/>
    </row>
    <row r="138" spans="1:22" ht="15.75">
      <c r="A138" s="32"/>
      <c r="B138" s="9" t="s">
        <v>11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44"/>
      <c r="V138" s="15"/>
    </row>
    <row r="139" spans="1:22" ht="15">
      <c r="A139" s="32"/>
      <c r="B139" s="112" t="s">
        <v>27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44"/>
      <c r="V139" s="15"/>
    </row>
    <row r="140" spans="1:22" ht="15">
      <c r="A140" s="32"/>
      <c r="B140" s="116" t="s">
        <v>75</v>
      </c>
      <c r="C140" s="91"/>
      <c r="D140" s="126">
        <v>83</v>
      </c>
      <c r="E140" s="92"/>
      <c r="F140" s="126">
        <v>0</v>
      </c>
      <c r="G140" s="92"/>
      <c r="H140" s="126">
        <v>0</v>
      </c>
      <c r="I140" s="92"/>
      <c r="J140" s="126">
        <v>0</v>
      </c>
      <c r="K140" s="92"/>
      <c r="L140" s="126">
        <v>0</v>
      </c>
      <c r="M140" s="92"/>
      <c r="N140" s="126">
        <v>29</v>
      </c>
      <c r="O140" s="92"/>
      <c r="P140" s="126">
        <v>2</v>
      </c>
      <c r="Q140" s="92"/>
      <c r="R140" s="126">
        <v>0</v>
      </c>
      <c r="S140" s="27"/>
      <c r="T140" s="27">
        <f aca="true" t="shared" si="6" ref="T140:T147">D140+F140+H140+J140+L140+N140+P140+R140</f>
        <v>114</v>
      </c>
      <c r="U140" s="44"/>
      <c r="V140" s="15"/>
    </row>
    <row r="141" spans="1:253" s="40" customFormat="1" ht="15">
      <c r="A141" s="35"/>
      <c r="B141" s="116" t="s">
        <v>76</v>
      </c>
      <c r="C141" s="91"/>
      <c r="D141" s="126">
        <v>84</v>
      </c>
      <c r="E141" s="92"/>
      <c r="F141" s="126">
        <v>2</v>
      </c>
      <c r="G141" s="92"/>
      <c r="H141" s="126">
        <v>0</v>
      </c>
      <c r="I141" s="92"/>
      <c r="J141" s="126">
        <v>0</v>
      </c>
      <c r="K141" s="92"/>
      <c r="L141" s="126">
        <v>0</v>
      </c>
      <c r="M141" s="92"/>
      <c r="N141" s="126">
        <v>40</v>
      </c>
      <c r="O141" s="92"/>
      <c r="P141" s="126">
        <v>9</v>
      </c>
      <c r="Q141" s="92"/>
      <c r="R141" s="126">
        <v>0</v>
      </c>
      <c r="S141" s="27"/>
      <c r="T141" s="27">
        <f t="shared" si="6"/>
        <v>135</v>
      </c>
      <c r="U141" s="55"/>
      <c r="V141" s="33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</row>
    <row r="142" spans="1:253" s="40" customFormat="1" ht="15">
      <c r="A142" s="35"/>
      <c r="B142" s="116" t="s">
        <v>77</v>
      </c>
      <c r="C142" s="91"/>
      <c r="D142" s="126">
        <v>99</v>
      </c>
      <c r="E142" s="92"/>
      <c r="F142" s="126">
        <v>5</v>
      </c>
      <c r="G142" s="92"/>
      <c r="H142" s="126">
        <v>1</v>
      </c>
      <c r="I142" s="92"/>
      <c r="J142" s="126">
        <v>0</v>
      </c>
      <c r="K142" s="92"/>
      <c r="L142" s="126">
        <v>0</v>
      </c>
      <c r="M142" s="92"/>
      <c r="N142" s="126">
        <v>53</v>
      </c>
      <c r="O142" s="92"/>
      <c r="P142" s="126">
        <v>1</v>
      </c>
      <c r="Q142" s="92"/>
      <c r="R142" s="126">
        <v>1</v>
      </c>
      <c r="S142" s="27"/>
      <c r="T142" s="27">
        <f t="shared" si="6"/>
        <v>160</v>
      </c>
      <c r="U142" s="55"/>
      <c r="V142" s="33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</row>
    <row r="143" spans="1:253" s="40" customFormat="1" ht="15">
      <c r="A143" s="35"/>
      <c r="B143" s="116" t="s">
        <v>78</v>
      </c>
      <c r="C143" s="91"/>
      <c r="D143" s="126">
        <v>120</v>
      </c>
      <c r="E143" s="92"/>
      <c r="F143" s="126">
        <v>0</v>
      </c>
      <c r="G143" s="92"/>
      <c r="H143" s="126">
        <v>1</v>
      </c>
      <c r="I143" s="92"/>
      <c r="J143" s="126">
        <v>0</v>
      </c>
      <c r="K143" s="92"/>
      <c r="L143" s="126">
        <v>0</v>
      </c>
      <c r="M143" s="92"/>
      <c r="N143" s="126">
        <v>25</v>
      </c>
      <c r="O143" s="92"/>
      <c r="P143" s="126">
        <v>2</v>
      </c>
      <c r="Q143" s="92"/>
      <c r="R143" s="126">
        <v>0</v>
      </c>
      <c r="S143" s="27"/>
      <c r="T143" s="27">
        <f t="shared" si="6"/>
        <v>148</v>
      </c>
      <c r="U143" s="55"/>
      <c r="V143" s="33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</row>
    <row r="144" spans="1:253" s="40" customFormat="1" ht="15">
      <c r="A144" s="35"/>
      <c r="B144" s="112" t="s">
        <v>28</v>
      </c>
      <c r="C144" s="91"/>
      <c r="D144" s="126"/>
      <c r="E144" s="92"/>
      <c r="F144" s="126"/>
      <c r="G144" s="92"/>
      <c r="H144" s="126"/>
      <c r="I144" s="92"/>
      <c r="J144" s="126"/>
      <c r="K144" s="92"/>
      <c r="L144" s="126"/>
      <c r="M144" s="92"/>
      <c r="N144" s="126"/>
      <c r="O144" s="92"/>
      <c r="P144" s="126"/>
      <c r="Q144" s="92"/>
      <c r="R144" s="126"/>
      <c r="S144" s="27"/>
      <c r="T144" s="27"/>
      <c r="U144" s="55"/>
      <c r="V144" s="33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</row>
    <row r="145" spans="1:253" s="40" customFormat="1" ht="15">
      <c r="A145" s="35"/>
      <c r="B145" s="90" t="s">
        <v>133</v>
      </c>
      <c r="C145" s="91"/>
      <c r="D145" s="126">
        <v>4</v>
      </c>
      <c r="E145" s="92"/>
      <c r="F145" s="126">
        <v>0</v>
      </c>
      <c r="G145" s="92"/>
      <c r="H145" s="126">
        <v>0</v>
      </c>
      <c r="I145" s="92"/>
      <c r="J145" s="126">
        <v>0</v>
      </c>
      <c r="K145" s="92"/>
      <c r="L145" s="126">
        <v>0</v>
      </c>
      <c r="M145" s="92"/>
      <c r="N145" s="126">
        <v>0</v>
      </c>
      <c r="O145" s="92"/>
      <c r="P145" s="126">
        <v>0</v>
      </c>
      <c r="Q145" s="92"/>
      <c r="R145" s="126">
        <v>1</v>
      </c>
      <c r="S145" s="27"/>
      <c r="T145" s="27">
        <f>SUM(D145:R145)</f>
        <v>5</v>
      </c>
      <c r="U145" s="55"/>
      <c r="V145" s="33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</row>
    <row r="146" spans="1:253" s="40" customFormat="1" ht="15">
      <c r="A146" s="35"/>
      <c r="B146" s="90" t="s">
        <v>79</v>
      </c>
      <c r="C146" s="91"/>
      <c r="D146" s="126">
        <v>2</v>
      </c>
      <c r="E146" s="92"/>
      <c r="F146" s="126">
        <v>0</v>
      </c>
      <c r="G146" s="92"/>
      <c r="H146" s="126">
        <v>0</v>
      </c>
      <c r="I146" s="92"/>
      <c r="J146" s="126">
        <v>0</v>
      </c>
      <c r="K146" s="92"/>
      <c r="L146" s="126">
        <v>0</v>
      </c>
      <c r="M146" s="92"/>
      <c r="N146" s="126">
        <v>0</v>
      </c>
      <c r="O146" s="92"/>
      <c r="P146" s="126">
        <v>0</v>
      </c>
      <c r="Q146" s="92"/>
      <c r="R146" s="126">
        <v>0</v>
      </c>
      <c r="S146" s="27"/>
      <c r="T146" s="27">
        <f t="shared" si="6"/>
        <v>2</v>
      </c>
      <c r="U146" s="55"/>
      <c r="V146" s="33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</row>
    <row r="147" spans="1:253" s="40" customFormat="1" ht="15">
      <c r="A147" s="35"/>
      <c r="B147" s="116" t="s">
        <v>80</v>
      </c>
      <c r="C147" s="91"/>
      <c r="D147" s="126">
        <v>10</v>
      </c>
      <c r="E147" s="92"/>
      <c r="F147" s="126">
        <v>0</v>
      </c>
      <c r="G147" s="92"/>
      <c r="H147" s="126">
        <v>0</v>
      </c>
      <c r="I147" s="92"/>
      <c r="J147" s="126">
        <v>0</v>
      </c>
      <c r="K147" s="92"/>
      <c r="L147" s="126">
        <v>0</v>
      </c>
      <c r="M147" s="92"/>
      <c r="N147" s="126">
        <v>0</v>
      </c>
      <c r="O147" s="92"/>
      <c r="P147" s="126">
        <v>0</v>
      </c>
      <c r="Q147" s="92"/>
      <c r="R147" s="126">
        <v>0</v>
      </c>
      <c r="S147" s="27"/>
      <c r="T147" s="27">
        <f t="shared" si="6"/>
        <v>10</v>
      </c>
      <c r="U147" s="55"/>
      <c r="V147" s="33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</row>
    <row r="148" spans="1:253" s="40" customFormat="1" ht="15">
      <c r="A148" s="35"/>
      <c r="B148" s="101" t="s">
        <v>24</v>
      </c>
      <c r="C148" s="47"/>
      <c r="D148" s="56">
        <f>SUM(D140:D147)</f>
        <v>402</v>
      </c>
      <c r="E148" s="109"/>
      <c r="F148" s="56">
        <f>SUM(F140:F147)</f>
        <v>7</v>
      </c>
      <c r="G148" s="109"/>
      <c r="H148" s="56">
        <f>SUM(H140:H147)</f>
        <v>2</v>
      </c>
      <c r="I148" s="109"/>
      <c r="J148" s="56">
        <f>SUM(J140:J147)</f>
        <v>0</v>
      </c>
      <c r="K148" s="109"/>
      <c r="L148" s="56">
        <f>SUM(L140:L147)</f>
        <v>0</v>
      </c>
      <c r="M148" s="109"/>
      <c r="N148" s="56">
        <f>SUM(N140:N147)</f>
        <v>147</v>
      </c>
      <c r="O148" s="109"/>
      <c r="P148" s="56">
        <f>SUM(P140:P147)</f>
        <v>14</v>
      </c>
      <c r="Q148" s="109"/>
      <c r="R148" s="56">
        <f>SUM(R140:R147)</f>
        <v>2</v>
      </c>
      <c r="S148" s="27"/>
      <c r="T148" s="56">
        <f>SUM(T140:T147)</f>
        <v>574</v>
      </c>
      <c r="U148" s="38"/>
      <c r="V148" s="33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</row>
    <row r="149" spans="1:22" ht="15">
      <c r="A149" s="32"/>
      <c r="B149" s="47"/>
      <c r="C149" s="47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93" t="s">
        <v>4</v>
      </c>
      <c r="S149" s="23"/>
      <c r="T149" s="23">
        <f>T148-T150</f>
        <v>275</v>
      </c>
      <c r="U149" s="34"/>
      <c r="V149" s="15"/>
    </row>
    <row r="150" spans="1:22" ht="15">
      <c r="A150" s="32"/>
      <c r="B150" s="33"/>
      <c r="C150" s="33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93" t="s">
        <v>5</v>
      </c>
      <c r="S150" s="23"/>
      <c r="T150" s="92">
        <v>299</v>
      </c>
      <c r="U150" s="43"/>
      <c r="V150" s="15"/>
    </row>
    <row r="151" spans="1:253" s="68" customFormat="1" ht="6" customHeight="1">
      <c r="A151" s="62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9"/>
      <c r="V151" s="63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  <c r="FO151" s="67"/>
      <c r="FP151" s="67"/>
      <c r="FQ151" s="67"/>
      <c r="FR151" s="67"/>
      <c r="FS151" s="67"/>
      <c r="FT151" s="67"/>
      <c r="FU151" s="67"/>
      <c r="FV151" s="67"/>
      <c r="FW151" s="67"/>
      <c r="FX151" s="67"/>
      <c r="FY151" s="67"/>
      <c r="FZ151" s="67"/>
      <c r="GA151" s="67"/>
      <c r="GB151" s="67"/>
      <c r="GC151" s="67"/>
      <c r="GD151" s="67"/>
      <c r="GE151" s="67"/>
      <c r="GF151" s="67"/>
      <c r="GG151" s="67"/>
      <c r="GH151" s="67"/>
      <c r="GI151" s="67"/>
      <c r="GJ151" s="67"/>
      <c r="GK151" s="67"/>
      <c r="GL151" s="67"/>
      <c r="GM151" s="67"/>
      <c r="GN151" s="67"/>
      <c r="GO151" s="67"/>
      <c r="GP151" s="67"/>
      <c r="GQ151" s="67"/>
      <c r="GR151" s="67"/>
      <c r="GS151" s="67"/>
      <c r="GT151" s="67"/>
      <c r="GU151" s="67"/>
      <c r="GV151" s="67"/>
      <c r="GW151" s="67"/>
      <c r="GX151" s="67"/>
      <c r="GY151" s="67"/>
      <c r="GZ151" s="67"/>
      <c r="HA151" s="67"/>
      <c r="HB151" s="67"/>
      <c r="HC151" s="67"/>
      <c r="HD151" s="67"/>
      <c r="HE151" s="67"/>
      <c r="HF151" s="67"/>
      <c r="HG151" s="67"/>
      <c r="HH151" s="67"/>
      <c r="HI151" s="67"/>
      <c r="HJ151" s="67"/>
      <c r="HK151" s="67"/>
      <c r="HL151" s="67"/>
      <c r="HM151" s="67"/>
      <c r="HN151" s="67"/>
      <c r="HO151" s="67"/>
      <c r="HP151" s="67"/>
      <c r="HQ151" s="67"/>
      <c r="HR151" s="67"/>
      <c r="HS151" s="67"/>
      <c r="HT151" s="67"/>
      <c r="HU151" s="67"/>
      <c r="HV151" s="67"/>
      <c r="HW151" s="67"/>
      <c r="HX151" s="67"/>
      <c r="HY151" s="67"/>
      <c r="HZ151" s="67"/>
      <c r="IA151" s="67"/>
      <c r="IB151" s="67"/>
      <c r="IC151" s="67"/>
      <c r="ID151" s="67"/>
      <c r="IE151" s="67"/>
      <c r="IF151" s="67"/>
      <c r="IG151" s="67"/>
      <c r="IH151" s="67"/>
      <c r="II151" s="67"/>
      <c r="IJ151" s="67"/>
      <c r="IK151" s="67"/>
      <c r="IL151" s="67"/>
      <c r="IM151" s="67"/>
      <c r="IN151" s="67"/>
      <c r="IO151" s="67"/>
      <c r="IP151" s="67"/>
      <c r="IQ151" s="67"/>
      <c r="IR151" s="67"/>
      <c r="IS151" s="67"/>
    </row>
    <row r="152" spans="1:22" ht="15.75">
      <c r="A152" s="32"/>
      <c r="B152" s="9" t="s">
        <v>12</v>
      </c>
      <c r="C152" s="33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34"/>
      <c r="V152" s="15"/>
    </row>
    <row r="153" spans="1:22" ht="15">
      <c r="A153" s="32"/>
      <c r="B153" s="112" t="s">
        <v>27</v>
      </c>
      <c r="C153" s="33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34"/>
      <c r="V153" s="15"/>
    </row>
    <row r="154" spans="1:253" s="40" customFormat="1" ht="15" customHeight="1">
      <c r="A154" s="35"/>
      <c r="B154" s="116" t="s">
        <v>124</v>
      </c>
      <c r="C154" s="91"/>
      <c r="D154" s="91">
        <v>28</v>
      </c>
      <c r="E154" s="92"/>
      <c r="F154" s="91">
        <v>0</v>
      </c>
      <c r="G154" s="92"/>
      <c r="H154" s="91">
        <v>2</v>
      </c>
      <c r="I154" s="92"/>
      <c r="J154" s="91">
        <v>0</v>
      </c>
      <c r="K154" s="92"/>
      <c r="L154" s="91">
        <v>0</v>
      </c>
      <c r="M154" s="92"/>
      <c r="N154" s="91">
        <v>65</v>
      </c>
      <c r="O154" s="92"/>
      <c r="P154" s="91">
        <v>0</v>
      </c>
      <c r="Q154" s="92"/>
      <c r="R154" s="91">
        <v>40</v>
      </c>
      <c r="S154" s="27"/>
      <c r="T154" s="27">
        <f aca="true" t="shared" si="7" ref="T154:T159">D154+F154+H154+J154+L154+N154+P154+R154</f>
        <v>135</v>
      </c>
      <c r="U154" s="38"/>
      <c r="V154" s="33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</row>
    <row r="155" spans="1:253" s="40" customFormat="1" ht="15">
      <c r="A155" s="35"/>
      <c r="B155" s="116" t="s">
        <v>81</v>
      </c>
      <c r="C155" s="91"/>
      <c r="D155" s="91">
        <v>29</v>
      </c>
      <c r="E155" s="92"/>
      <c r="F155" s="91">
        <v>9</v>
      </c>
      <c r="G155" s="92"/>
      <c r="H155" s="91">
        <v>20</v>
      </c>
      <c r="I155" s="92"/>
      <c r="J155" s="91">
        <v>0</v>
      </c>
      <c r="K155" s="92"/>
      <c r="L155" s="91">
        <v>0</v>
      </c>
      <c r="M155" s="92"/>
      <c r="N155" s="91">
        <v>69</v>
      </c>
      <c r="O155" s="92"/>
      <c r="P155" s="91">
        <v>1</v>
      </c>
      <c r="Q155" s="92"/>
      <c r="R155" s="91">
        <v>37</v>
      </c>
      <c r="S155" s="27"/>
      <c r="T155" s="27">
        <f t="shared" si="7"/>
        <v>165</v>
      </c>
      <c r="U155" s="38"/>
      <c r="V155" s="33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</row>
    <row r="156" spans="1:253" s="40" customFormat="1" ht="15">
      <c r="A156" s="35"/>
      <c r="B156" s="116" t="s">
        <v>82</v>
      </c>
      <c r="C156" s="91"/>
      <c r="D156" s="91">
        <v>34</v>
      </c>
      <c r="E156" s="92"/>
      <c r="F156" s="91">
        <v>0</v>
      </c>
      <c r="G156" s="92"/>
      <c r="H156" s="91">
        <v>6</v>
      </c>
      <c r="I156" s="92"/>
      <c r="J156" s="91">
        <v>0</v>
      </c>
      <c r="K156" s="92"/>
      <c r="L156" s="91">
        <v>0</v>
      </c>
      <c r="M156" s="92"/>
      <c r="N156" s="91">
        <v>77</v>
      </c>
      <c r="O156" s="92"/>
      <c r="P156" s="91">
        <v>0</v>
      </c>
      <c r="Q156" s="92"/>
      <c r="R156" s="91">
        <v>33</v>
      </c>
      <c r="S156" s="27"/>
      <c r="T156" s="27">
        <f t="shared" si="7"/>
        <v>150</v>
      </c>
      <c r="U156" s="38"/>
      <c r="V156" s="33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</row>
    <row r="157" spans="1:253" s="40" customFormat="1" ht="15" customHeight="1">
      <c r="A157" s="35"/>
      <c r="B157" s="111" t="s">
        <v>28</v>
      </c>
      <c r="C157" s="91"/>
      <c r="D157" s="91"/>
      <c r="E157" s="92"/>
      <c r="F157" s="91"/>
      <c r="G157" s="92"/>
      <c r="H157" s="91"/>
      <c r="I157" s="92"/>
      <c r="J157" s="91"/>
      <c r="K157" s="92"/>
      <c r="L157" s="91"/>
      <c r="M157" s="92"/>
      <c r="N157" s="91"/>
      <c r="O157" s="92"/>
      <c r="P157" s="91"/>
      <c r="Q157" s="92"/>
      <c r="R157" s="91"/>
      <c r="S157" s="27"/>
      <c r="T157" s="27"/>
      <c r="U157" s="38"/>
      <c r="V157" s="33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</row>
    <row r="158" spans="1:253" s="40" customFormat="1" ht="15">
      <c r="A158" s="35"/>
      <c r="B158" s="118" t="s">
        <v>128</v>
      </c>
      <c r="C158" s="91"/>
      <c r="D158" s="91">
        <v>1</v>
      </c>
      <c r="E158" s="92"/>
      <c r="F158" s="91">
        <v>0</v>
      </c>
      <c r="G158" s="92"/>
      <c r="H158" s="91">
        <v>0</v>
      </c>
      <c r="I158" s="92"/>
      <c r="J158" s="91">
        <v>0</v>
      </c>
      <c r="K158" s="92"/>
      <c r="L158" s="91">
        <v>0</v>
      </c>
      <c r="M158" s="92"/>
      <c r="N158" s="91">
        <v>0</v>
      </c>
      <c r="O158" s="92"/>
      <c r="P158" s="91">
        <v>0</v>
      </c>
      <c r="Q158" s="92"/>
      <c r="R158" s="91">
        <v>2</v>
      </c>
      <c r="S158" s="27"/>
      <c r="T158" s="27">
        <f>SUM(D158:R158)</f>
        <v>3</v>
      </c>
      <c r="U158" s="38"/>
      <c r="V158" s="33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</row>
    <row r="159" spans="1:253" s="40" customFormat="1" ht="15">
      <c r="A159" s="35"/>
      <c r="B159" s="116" t="s">
        <v>97</v>
      </c>
      <c r="C159" s="116"/>
      <c r="D159" s="91">
        <v>1</v>
      </c>
      <c r="E159" s="92"/>
      <c r="F159" s="91">
        <v>0</v>
      </c>
      <c r="G159" s="92"/>
      <c r="H159" s="91">
        <v>0</v>
      </c>
      <c r="I159" s="92"/>
      <c r="J159" s="91">
        <v>0</v>
      </c>
      <c r="K159" s="92"/>
      <c r="L159" s="91">
        <v>0</v>
      </c>
      <c r="M159" s="92"/>
      <c r="N159" s="91">
        <v>0</v>
      </c>
      <c r="O159" s="92"/>
      <c r="P159" s="91">
        <v>0</v>
      </c>
      <c r="Q159" s="92"/>
      <c r="R159" s="91">
        <v>0</v>
      </c>
      <c r="S159" s="27"/>
      <c r="T159" s="27">
        <f t="shared" si="7"/>
        <v>1</v>
      </c>
      <c r="U159" s="38"/>
      <c r="V159" s="33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</row>
    <row r="160" spans="1:253" s="40" customFormat="1" ht="15">
      <c r="A160" s="35"/>
      <c r="B160" s="103" t="s">
        <v>24</v>
      </c>
      <c r="C160" s="47"/>
      <c r="D160" s="56">
        <f>SUM(D154:D159)</f>
        <v>93</v>
      </c>
      <c r="E160" s="109"/>
      <c r="F160" s="56">
        <f>SUM(F154:F159)</f>
        <v>9</v>
      </c>
      <c r="G160" s="109"/>
      <c r="H160" s="56">
        <f>SUM(H154:H159)</f>
        <v>28</v>
      </c>
      <c r="I160" s="109"/>
      <c r="J160" s="56">
        <f>SUM(J154:J159)</f>
        <v>0</v>
      </c>
      <c r="K160" s="109"/>
      <c r="L160" s="56">
        <f>SUM(L154:L159)</f>
        <v>0</v>
      </c>
      <c r="M160" s="109"/>
      <c r="N160" s="56">
        <f>SUM(N154:N159)</f>
        <v>211</v>
      </c>
      <c r="O160" s="109"/>
      <c r="P160" s="56">
        <f>SUM(P154:P159)</f>
        <v>1</v>
      </c>
      <c r="Q160" s="109"/>
      <c r="R160" s="56">
        <f>SUM(R154:R159)</f>
        <v>112</v>
      </c>
      <c r="S160" s="27"/>
      <c r="T160" s="56">
        <f>SUM(T154:T159)</f>
        <v>454</v>
      </c>
      <c r="U160" s="51"/>
      <c r="V160" s="33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</row>
    <row r="161" spans="1:22" ht="15">
      <c r="A161" s="32"/>
      <c r="B161" s="33"/>
      <c r="C161" s="33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93" t="s">
        <v>4</v>
      </c>
      <c r="S161" s="28"/>
      <c r="T161" s="28">
        <f>T160-T162</f>
        <v>272</v>
      </c>
      <c r="U161" s="44"/>
      <c r="V161" s="15"/>
    </row>
    <row r="162" spans="1:22" ht="15">
      <c r="A162" s="32"/>
      <c r="B162" s="33"/>
      <c r="C162" s="33"/>
      <c r="D162" s="28"/>
      <c r="E162" s="28"/>
      <c r="F162" s="28"/>
      <c r="G162" s="28"/>
      <c r="H162" s="28" t="s">
        <v>3</v>
      </c>
      <c r="I162" s="28"/>
      <c r="J162" s="28"/>
      <c r="K162" s="28"/>
      <c r="L162" s="28"/>
      <c r="M162" s="28"/>
      <c r="N162" s="28"/>
      <c r="O162" s="28"/>
      <c r="P162" s="28"/>
      <c r="Q162" s="28"/>
      <c r="R162" s="93" t="s">
        <v>5</v>
      </c>
      <c r="S162" s="28"/>
      <c r="T162" s="28">
        <v>182</v>
      </c>
      <c r="U162" s="44"/>
      <c r="V162" s="15"/>
    </row>
    <row r="163" spans="1:253" s="68" customFormat="1" ht="6" customHeight="1">
      <c r="A163" s="6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41"/>
      <c r="N163" s="41"/>
      <c r="O163" s="41"/>
      <c r="P163" s="41"/>
      <c r="Q163" s="41"/>
      <c r="R163" s="41"/>
      <c r="S163" s="41"/>
      <c r="T163" s="41"/>
      <c r="U163" s="69"/>
      <c r="V163" s="63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  <c r="FO163" s="67"/>
      <c r="FP163" s="67"/>
      <c r="FQ163" s="67"/>
      <c r="FR163" s="67"/>
      <c r="FS163" s="67"/>
      <c r="FT163" s="67"/>
      <c r="FU163" s="67"/>
      <c r="FV163" s="67"/>
      <c r="FW163" s="67"/>
      <c r="FX163" s="67"/>
      <c r="FY163" s="67"/>
      <c r="FZ163" s="67"/>
      <c r="GA163" s="67"/>
      <c r="GB163" s="67"/>
      <c r="GC163" s="67"/>
      <c r="GD163" s="67"/>
      <c r="GE163" s="67"/>
      <c r="GF163" s="67"/>
      <c r="GG163" s="67"/>
      <c r="GH163" s="67"/>
      <c r="GI163" s="67"/>
      <c r="GJ163" s="67"/>
      <c r="GK163" s="67"/>
      <c r="GL163" s="67"/>
      <c r="GM163" s="67"/>
      <c r="GN163" s="67"/>
      <c r="GO163" s="67"/>
      <c r="GP163" s="67"/>
      <c r="GQ163" s="67"/>
      <c r="GR163" s="67"/>
      <c r="GS163" s="67"/>
      <c r="GT163" s="67"/>
      <c r="GU163" s="67"/>
      <c r="GV163" s="67"/>
      <c r="GW163" s="67"/>
      <c r="GX163" s="67"/>
      <c r="GY163" s="67"/>
      <c r="GZ163" s="67"/>
      <c r="HA163" s="67"/>
      <c r="HB163" s="67"/>
      <c r="HC163" s="67"/>
      <c r="HD163" s="67"/>
      <c r="HE163" s="67"/>
      <c r="HF163" s="67"/>
      <c r="HG163" s="67"/>
      <c r="HH163" s="67"/>
      <c r="HI163" s="67"/>
      <c r="HJ163" s="67"/>
      <c r="HK163" s="67"/>
      <c r="HL163" s="67"/>
      <c r="HM163" s="67"/>
      <c r="HN163" s="67"/>
      <c r="HO163" s="67"/>
      <c r="HP163" s="67"/>
      <c r="HQ163" s="67"/>
      <c r="HR163" s="67"/>
      <c r="HS163" s="67"/>
      <c r="HT163" s="67"/>
      <c r="HU163" s="67"/>
      <c r="HV163" s="67"/>
      <c r="HW163" s="67"/>
      <c r="HX163" s="67"/>
      <c r="HY163" s="67"/>
      <c r="HZ163" s="67"/>
      <c r="IA163" s="67"/>
      <c r="IB163" s="67"/>
      <c r="IC163" s="67"/>
      <c r="ID163" s="67"/>
      <c r="IE163" s="67"/>
      <c r="IF163" s="67"/>
      <c r="IG163" s="67"/>
      <c r="IH163" s="67"/>
      <c r="II163" s="67"/>
      <c r="IJ163" s="67"/>
      <c r="IK163" s="67"/>
      <c r="IL163" s="67"/>
      <c r="IM163" s="67"/>
      <c r="IN163" s="67"/>
      <c r="IO163" s="67"/>
      <c r="IP163" s="67"/>
      <c r="IQ163" s="67"/>
      <c r="IR163" s="67"/>
      <c r="IS163" s="67"/>
    </row>
    <row r="164" spans="1:22" ht="15.75">
      <c r="A164" s="32"/>
      <c r="B164" s="24" t="s">
        <v>13</v>
      </c>
      <c r="C164" s="4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4"/>
      <c r="V164" s="15"/>
    </row>
    <row r="165" spans="1:22" ht="15">
      <c r="A165" s="32"/>
      <c r="B165" s="112" t="s">
        <v>27</v>
      </c>
      <c r="C165" s="4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4"/>
      <c r="V165" s="15"/>
    </row>
    <row r="166" spans="1:253" s="40" customFormat="1" ht="15" customHeight="1">
      <c r="A166" s="35"/>
      <c r="B166" s="116" t="s">
        <v>135</v>
      </c>
      <c r="C166" s="91"/>
      <c r="D166" s="126">
        <v>74</v>
      </c>
      <c r="E166" s="92"/>
      <c r="F166" s="126">
        <v>23</v>
      </c>
      <c r="G166" s="92"/>
      <c r="H166" s="126">
        <v>48</v>
      </c>
      <c r="I166" s="92"/>
      <c r="J166" s="126">
        <v>0</v>
      </c>
      <c r="K166" s="92"/>
      <c r="L166" s="126">
        <v>0</v>
      </c>
      <c r="M166" s="92"/>
      <c r="N166" s="126">
        <v>19</v>
      </c>
      <c r="O166" s="92"/>
      <c r="P166" s="126">
        <v>0</v>
      </c>
      <c r="Q166" s="92"/>
      <c r="R166" s="126">
        <v>36</v>
      </c>
      <c r="S166" s="27"/>
      <c r="T166" s="27">
        <f>D166+F166+H166+J166+L166+N166+P166+R166</f>
        <v>200</v>
      </c>
      <c r="U166" s="38"/>
      <c r="V166" s="33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</row>
    <row r="167" spans="1:253" s="40" customFormat="1" ht="15">
      <c r="A167" s="35"/>
      <c r="B167" s="116" t="s">
        <v>112</v>
      </c>
      <c r="C167" s="91"/>
      <c r="D167" s="126">
        <v>82</v>
      </c>
      <c r="E167" s="92"/>
      <c r="F167" s="126">
        <v>8</v>
      </c>
      <c r="G167" s="92"/>
      <c r="H167" s="126">
        <v>7</v>
      </c>
      <c r="I167" s="92"/>
      <c r="J167" s="126">
        <v>2</v>
      </c>
      <c r="K167" s="92"/>
      <c r="L167" s="126">
        <v>0</v>
      </c>
      <c r="M167" s="92"/>
      <c r="N167" s="126">
        <v>2</v>
      </c>
      <c r="O167" s="92"/>
      <c r="P167" s="126">
        <v>0</v>
      </c>
      <c r="Q167" s="92"/>
      <c r="R167" s="126">
        <v>58</v>
      </c>
      <c r="S167" s="27"/>
      <c r="T167" s="27">
        <f>D167+F167+H167+J167+L167+N167+P167+R167</f>
        <v>159</v>
      </c>
      <c r="U167" s="38"/>
      <c r="V167" s="33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</row>
    <row r="168" spans="1:253" s="40" customFormat="1" ht="15">
      <c r="A168" s="35"/>
      <c r="B168" s="116" t="s">
        <v>136</v>
      </c>
      <c r="C168" s="91"/>
      <c r="D168" s="126">
        <v>56</v>
      </c>
      <c r="E168" s="92"/>
      <c r="F168" s="126">
        <v>0</v>
      </c>
      <c r="G168" s="92"/>
      <c r="H168" s="126">
        <v>0</v>
      </c>
      <c r="I168" s="92"/>
      <c r="J168" s="126">
        <v>0</v>
      </c>
      <c r="K168" s="92"/>
      <c r="L168" s="126">
        <v>0</v>
      </c>
      <c r="M168" s="92"/>
      <c r="N168" s="126">
        <v>2</v>
      </c>
      <c r="O168" s="92"/>
      <c r="P168" s="126">
        <v>0</v>
      </c>
      <c r="Q168" s="92"/>
      <c r="R168" s="126">
        <v>32</v>
      </c>
      <c r="S168" s="27"/>
      <c r="T168" s="27">
        <f>D168+F168+H168+J168+L168+N168+P168+R168</f>
        <v>90</v>
      </c>
      <c r="U168" s="38"/>
      <c r="V168" s="33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</row>
    <row r="169" spans="1:253" s="40" customFormat="1" ht="15">
      <c r="A169" s="35"/>
      <c r="B169" s="101" t="s">
        <v>24</v>
      </c>
      <c r="C169" s="47"/>
      <c r="D169" s="56">
        <f>SUM(D166:D168)</f>
        <v>212</v>
      </c>
      <c r="E169" s="109"/>
      <c r="F169" s="56">
        <f>SUM(F166:F168)</f>
        <v>31</v>
      </c>
      <c r="G169" s="109"/>
      <c r="H169" s="56">
        <f>SUM(H166:H168)</f>
        <v>55</v>
      </c>
      <c r="I169" s="109"/>
      <c r="J169" s="56">
        <f>SUM(J166:J168)</f>
        <v>2</v>
      </c>
      <c r="K169" s="109"/>
      <c r="L169" s="56">
        <f>SUM(L166:L168)</f>
        <v>0</v>
      </c>
      <c r="M169" s="109"/>
      <c r="N169" s="56">
        <f>SUM(N166:N168)</f>
        <v>23</v>
      </c>
      <c r="O169" s="109"/>
      <c r="P169" s="56">
        <f>SUM(P166:P168)</f>
        <v>0</v>
      </c>
      <c r="Q169" s="109"/>
      <c r="R169" s="56">
        <f>SUM(R166:R168)</f>
        <v>126</v>
      </c>
      <c r="S169" s="27"/>
      <c r="T169" s="56">
        <f>SUM(T166:T168)</f>
        <v>449</v>
      </c>
      <c r="U169" s="51"/>
      <c r="V169" s="33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</row>
    <row r="170" spans="1:22" ht="15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93" t="s">
        <v>4</v>
      </c>
      <c r="S170" s="23"/>
      <c r="T170" s="23">
        <f>T169-T171</f>
        <v>331</v>
      </c>
      <c r="U170" s="44"/>
      <c r="V170" s="15"/>
    </row>
    <row r="171" spans="1:22" ht="15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93" t="s">
        <v>5</v>
      </c>
      <c r="S171" s="23"/>
      <c r="T171" s="23">
        <v>118</v>
      </c>
      <c r="U171" s="44"/>
      <c r="V171" s="15"/>
    </row>
    <row r="172" spans="1:253" s="68" customFormat="1" ht="6" customHeight="1">
      <c r="A172" s="62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5"/>
      <c r="V172" s="63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  <c r="FO172" s="67"/>
      <c r="FP172" s="67"/>
      <c r="FQ172" s="67"/>
      <c r="FR172" s="67"/>
      <c r="FS172" s="67"/>
      <c r="FT172" s="67"/>
      <c r="FU172" s="67"/>
      <c r="FV172" s="67"/>
      <c r="FW172" s="67"/>
      <c r="FX172" s="67"/>
      <c r="FY172" s="67"/>
      <c r="FZ172" s="67"/>
      <c r="GA172" s="67"/>
      <c r="GB172" s="67"/>
      <c r="GC172" s="67"/>
      <c r="GD172" s="67"/>
      <c r="GE172" s="67"/>
      <c r="GF172" s="67"/>
      <c r="GG172" s="67"/>
      <c r="GH172" s="67"/>
      <c r="GI172" s="67"/>
      <c r="GJ172" s="67"/>
      <c r="GK172" s="67"/>
      <c r="GL172" s="67"/>
      <c r="GM172" s="67"/>
      <c r="GN172" s="67"/>
      <c r="GO172" s="67"/>
      <c r="GP172" s="67"/>
      <c r="GQ172" s="67"/>
      <c r="GR172" s="67"/>
      <c r="GS172" s="67"/>
      <c r="GT172" s="67"/>
      <c r="GU172" s="67"/>
      <c r="GV172" s="67"/>
      <c r="GW172" s="67"/>
      <c r="GX172" s="67"/>
      <c r="GY172" s="67"/>
      <c r="GZ172" s="67"/>
      <c r="HA172" s="67"/>
      <c r="HB172" s="67"/>
      <c r="HC172" s="67"/>
      <c r="HD172" s="67"/>
      <c r="HE172" s="67"/>
      <c r="HF172" s="67"/>
      <c r="HG172" s="67"/>
      <c r="HH172" s="67"/>
      <c r="HI172" s="67"/>
      <c r="HJ172" s="67"/>
      <c r="HK172" s="67"/>
      <c r="HL172" s="67"/>
      <c r="HM172" s="67"/>
      <c r="HN172" s="67"/>
      <c r="HO172" s="67"/>
      <c r="HP172" s="67"/>
      <c r="HQ172" s="67"/>
      <c r="HR172" s="67"/>
      <c r="HS172" s="67"/>
      <c r="HT172" s="67"/>
      <c r="HU172" s="67"/>
      <c r="HV172" s="67"/>
      <c r="HW172" s="67"/>
      <c r="HX172" s="67"/>
      <c r="HY172" s="67"/>
      <c r="HZ172" s="67"/>
      <c r="IA172" s="67"/>
      <c r="IB172" s="67"/>
      <c r="IC172" s="67"/>
      <c r="ID172" s="67"/>
      <c r="IE172" s="67"/>
      <c r="IF172" s="67"/>
      <c r="IG172" s="67"/>
      <c r="IH172" s="67"/>
      <c r="II172" s="67"/>
      <c r="IJ172" s="67"/>
      <c r="IK172" s="67"/>
      <c r="IL172" s="67"/>
      <c r="IM172" s="67"/>
      <c r="IN172" s="67"/>
      <c r="IO172" s="67"/>
      <c r="IP172" s="67"/>
      <c r="IQ172" s="67"/>
      <c r="IR172" s="67"/>
      <c r="IS172" s="67"/>
    </row>
    <row r="173" spans="1:22" ht="15.75">
      <c r="A173" s="32"/>
      <c r="B173" s="9" t="s">
        <v>14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4"/>
      <c r="V173" s="15"/>
    </row>
    <row r="174" spans="1:22" ht="15">
      <c r="A174" s="32"/>
      <c r="B174" s="112" t="s">
        <v>27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4"/>
      <c r="V174" s="15"/>
    </row>
    <row r="175" spans="1:253" s="40" customFormat="1" ht="15">
      <c r="A175" s="35"/>
      <c r="B175" s="19" t="s">
        <v>83</v>
      </c>
      <c r="C175" s="47"/>
      <c r="D175" s="91">
        <v>45</v>
      </c>
      <c r="E175" s="27"/>
      <c r="F175" s="91">
        <v>0</v>
      </c>
      <c r="G175" s="27"/>
      <c r="H175" s="91">
        <v>0</v>
      </c>
      <c r="I175" s="27"/>
      <c r="J175" s="91">
        <v>0</v>
      </c>
      <c r="K175" s="27"/>
      <c r="L175" s="91">
        <v>0</v>
      </c>
      <c r="M175" s="27"/>
      <c r="N175" s="91">
        <v>0</v>
      </c>
      <c r="O175" s="27"/>
      <c r="P175" s="91">
        <v>0</v>
      </c>
      <c r="Q175" s="27"/>
      <c r="R175" s="91">
        <v>67</v>
      </c>
      <c r="S175" s="27"/>
      <c r="T175" s="27">
        <f>D175+F175+H175+J175+L175+N175+P175+R175</f>
        <v>112</v>
      </c>
      <c r="U175" s="38"/>
      <c r="V175" s="33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</row>
    <row r="176" spans="1:253" s="40" customFormat="1" ht="15">
      <c r="A176" s="35"/>
      <c r="B176" s="19" t="s">
        <v>84</v>
      </c>
      <c r="C176" s="47"/>
      <c r="D176" s="91">
        <v>49</v>
      </c>
      <c r="E176" s="27"/>
      <c r="F176" s="91">
        <v>0</v>
      </c>
      <c r="G176" s="27"/>
      <c r="H176" s="91">
        <v>0</v>
      </c>
      <c r="I176" s="27"/>
      <c r="J176" s="91">
        <v>0</v>
      </c>
      <c r="K176" s="27"/>
      <c r="L176" s="91">
        <v>0</v>
      </c>
      <c r="M176" s="27"/>
      <c r="N176" s="91">
        <v>1</v>
      </c>
      <c r="O176" s="27"/>
      <c r="P176" s="91">
        <v>0</v>
      </c>
      <c r="Q176" s="27"/>
      <c r="R176" s="91">
        <v>55</v>
      </c>
      <c r="S176" s="27"/>
      <c r="T176" s="27">
        <f>D176+F176+H176+J176+L176+N176+P176+R176</f>
        <v>105</v>
      </c>
      <c r="U176" s="38"/>
      <c r="V176" s="33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</row>
    <row r="177" spans="1:253" s="40" customFormat="1" ht="15">
      <c r="A177" s="35"/>
      <c r="B177" s="19" t="s">
        <v>85</v>
      </c>
      <c r="C177" s="47"/>
      <c r="D177" s="91">
        <v>49</v>
      </c>
      <c r="E177" s="27"/>
      <c r="F177" s="91">
        <v>0</v>
      </c>
      <c r="G177" s="27"/>
      <c r="H177" s="91">
        <v>0</v>
      </c>
      <c r="I177" s="27"/>
      <c r="J177" s="91">
        <v>0</v>
      </c>
      <c r="K177" s="27"/>
      <c r="L177" s="91">
        <v>0</v>
      </c>
      <c r="M177" s="27"/>
      <c r="N177" s="91">
        <v>1</v>
      </c>
      <c r="O177" s="27"/>
      <c r="P177" s="91">
        <v>0</v>
      </c>
      <c r="Q177" s="27"/>
      <c r="R177" s="91">
        <v>71</v>
      </c>
      <c r="S177" s="27"/>
      <c r="T177" s="27">
        <f>D177+F177+H177+J177+L177+N177+P177+R177</f>
        <v>121</v>
      </c>
      <c r="U177" s="38"/>
      <c r="V177" s="33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</row>
    <row r="178" spans="1:253" s="40" customFormat="1" ht="15">
      <c r="A178" s="35"/>
      <c r="B178" s="111" t="s">
        <v>28</v>
      </c>
      <c r="C178" s="47"/>
      <c r="D178" s="91"/>
      <c r="E178" s="27"/>
      <c r="F178" s="91"/>
      <c r="G178" s="27"/>
      <c r="H178" s="91"/>
      <c r="I178" s="27"/>
      <c r="J178" s="91"/>
      <c r="K178" s="27"/>
      <c r="L178" s="91"/>
      <c r="M178" s="27"/>
      <c r="N178" s="91"/>
      <c r="O178" s="27"/>
      <c r="P178" s="91"/>
      <c r="Q178" s="27"/>
      <c r="R178" s="91"/>
      <c r="S178" s="27"/>
      <c r="T178" s="27"/>
      <c r="U178" s="38"/>
      <c r="V178" s="33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</row>
    <row r="179" spans="1:253" s="40" customFormat="1" ht="15">
      <c r="A179" s="35"/>
      <c r="B179" s="19" t="s">
        <v>87</v>
      </c>
      <c r="C179" s="47"/>
      <c r="D179" s="91">
        <v>5</v>
      </c>
      <c r="E179" s="27"/>
      <c r="F179" s="91">
        <v>0</v>
      </c>
      <c r="G179" s="27"/>
      <c r="H179" s="91">
        <v>0</v>
      </c>
      <c r="I179" s="27"/>
      <c r="J179" s="91">
        <v>0</v>
      </c>
      <c r="K179" s="27"/>
      <c r="L179" s="91">
        <v>0</v>
      </c>
      <c r="M179" s="27"/>
      <c r="N179" s="91">
        <v>0</v>
      </c>
      <c r="O179" s="27"/>
      <c r="P179" s="91">
        <v>0</v>
      </c>
      <c r="Q179" s="27"/>
      <c r="R179" s="91">
        <v>0</v>
      </c>
      <c r="S179" s="27"/>
      <c r="T179" s="27">
        <f>D179+F179+H179+J179+L179+N179+P179+R179</f>
        <v>5</v>
      </c>
      <c r="U179" s="38"/>
      <c r="V179" s="33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</row>
    <row r="180" spans="1:253" s="40" customFormat="1" ht="15">
      <c r="A180" s="35"/>
      <c r="B180" s="19" t="s">
        <v>146</v>
      </c>
      <c r="C180" s="47"/>
      <c r="D180" s="91">
        <v>0</v>
      </c>
      <c r="E180" s="27"/>
      <c r="F180" s="91">
        <v>0</v>
      </c>
      <c r="G180" s="27"/>
      <c r="H180" s="91">
        <v>0</v>
      </c>
      <c r="I180" s="27"/>
      <c r="J180" s="91">
        <v>0</v>
      </c>
      <c r="K180" s="27"/>
      <c r="L180" s="91">
        <v>0</v>
      </c>
      <c r="M180" s="27"/>
      <c r="N180" s="91">
        <v>0</v>
      </c>
      <c r="O180" s="27"/>
      <c r="P180" s="91">
        <v>0</v>
      </c>
      <c r="Q180" s="27"/>
      <c r="R180" s="91">
        <v>2</v>
      </c>
      <c r="S180" s="27"/>
      <c r="T180" s="27">
        <f>SUM(D180:R180)</f>
        <v>2</v>
      </c>
      <c r="U180" s="38"/>
      <c r="V180" s="33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</row>
    <row r="181" spans="1:253" s="40" customFormat="1" ht="15">
      <c r="A181" s="35"/>
      <c r="B181" s="118" t="s">
        <v>86</v>
      </c>
      <c r="C181" s="47"/>
      <c r="D181" s="91">
        <v>7</v>
      </c>
      <c r="E181" s="27"/>
      <c r="F181" s="91">
        <v>0</v>
      </c>
      <c r="G181" s="27"/>
      <c r="H181" s="91">
        <v>0</v>
      </c>
      <c r="I181" s="27"/>
      <c r="J181" s="91">
        <v>0</v>
      </c>
      <c r="K181" s="27"/>
      <c r="L181" s="91">
        <v>0</v>
      </c>
      <c r="M181" s="27"/>
      <c r="N181" s="91">
        <v>0</v>
      </c>
      <c r="O181" s="27"/>
      <c r="P181" s="91">
        <v>0</v>
      </c>
      <c r="Q181" s="27"/>
      <c r="R181" s="91">
        <v>0</v>
      </c>
      <c r="S181" s="27"/>
      <c r="T181" s="27">
        <f>D181+F181+H181+J181+L181+N181+P181+R181</f>
        <v>7</v>
      </c>
      <c r="U181" s="38"/>
      <c r="V181" s="33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</row>
    <row r="182" spans="1:253" s="40" customFormat="1" ht="15">
      <c r="A182" s="35"/>
      <c r="B182" s="101" t="s">
        <v>24</v>
      </c>
      <c r="C182" s="47"/>
      <c r="D182" s="56">
        <f>SUM(D175:D181)</f>
        <v>155</v>
      </c>
      <c r="E182" s="109"/>
      <c r="F182" s="56">
        <f>SUM(F175:F181)</f>
        <v>0</v>
      </c>
      <c r="G182" s="109"/>
      <c r="H182" s="56">
        <f>SUM(H175:H181)</f>
        <v>0</v>
      </c>
      <c r="I182" s="109"/>
      <c r="J182" s="56">
        <f>SUM(J175:J181)</f>
        <v>0</v>
      </c>
      <c r="K182" s="109"/>
      <c r="L182" s="56">
        <f>SUM(L175:L181)</f>
        <v>0</v>
      </c>
      <c r="M182" s="109"/>
      <c r="N182" s="56">
        <f>SUM(N175:N181)</f>
        <v>2</v>
      </c>
      <c r="O182" s="109"/>
      <c r="P182" s="56">
        <f>SUM(P175:P181)</f>
        <v>0</v>
      </c>
      <c r="Q182" s="109"/>
      <c r="R182" s="56">
        <f>SUM(R175:R181)</f>
        <v>195</v>
      </c>
      <c r="S182" s="27"/>
      <c r="T182" s="56">
        <f>SUM(T175:T181)</f>
        <v>352</v>
      </c>
      <c r="U182" s="38"/>
      <c r="V182" s="33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</row>
    <row r="183" spans="1:22" ht="15">
      <c r="A183" s="32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93" t="s">
        <v>4</v>
      </c>
      <c r="S183" s="23"/>
      <c r="T183" s="23">
        <f>T182-T184</f>
        <v>34</v>
      </c>
      <c r="U183" s="43"/>
      <c r="V183" s="15"/>
    </row>
    <row r="184" spans="1:22" ht="15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93" t="s">
        <v>5</v>
      </c>
      <c r="S184" s="23"/>
      <c r="T184" s="23">
        <v>318</v>
      </c>
      <c r="U184" s="44"/>
      <c r="V184" s="15"/>
    </row>
    <row r="185" spans="1:253" s="68" customFormat="1" ht="6" customHeight="1" thickBot="1">
      <c r="A185" s="6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65"/>
      <c r="V185" s="63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  <c r="FO185" s="67"/>
      <c r="FP185" s="67"/>
      <c r="FQ185" s="67"/>
      <c r="FR185" s="67"/>
      <c r="FS185" s="67"/>
      <c r="FT185" s="67"/>
      <c r="FU185" s="67"/>
      <c r="FV185" s="67"/>
      <c r="FW185" s="67"/>
      <c r="FX185" s="67"/>
      <c r="FY185" s="67"/>
      <c r="FZ185" s="67"/>
      <c r="GA185" s="67"/>
      <c r="GB185" s="67"/>
      <c r="GC185" s="67"/>
      <c r="GD185" s="67"/>
      <c r="GE185" s="67"/>
      <c r="GF185" s="67"/>
      <c r="GG185" s="67"/>
      <c r="GH185" s="67"/>
      <c r="GI185" s="67"/>
      <c r="GJ185" s="67"/>
      <c r="GK185" s="67"/>
      <c r="GL185" s="67"/>
      <c r="GM185" s="67"/>
      <c r="GN185" s="67"/>
      <c r="GO185" s="67"/>
      <c r="GP185" s="67"/>
      <c r="GQ185" s="67"/>
      <c r="GR185" s="67"/>
      <c r="GS185" s="67"/>
      <c r="GT185" s="67"/>
      <c r="GU185" s="67"/>
      <c r="GV185" s="67"/>
      <c r="GW185" s="67"/>
      <c r="GX185" s="67"/>
      <c r="GY185" s="67"/>
      <c r="GZ185" s="67"/>
      <c r="HA185" s="67"/>
      <c r="HB185" s="67"/>
      <c r="HC185" s="67"/>
      <c r="HD185" s="67"/>
      <c r="HE185" s="67"/>
      <c r="HF185" s="67"/>
      <c r="HG185" s="67"/>
      <c r="HH185" s="67"/>
      <c r="HI185" s="67"/>
      <c r="HJ185" s="67"/>
      <c r="HK185" s="67"/>
      <c r="HL185" s="67"/>
      <c r="HM185" s="67"/>
      <c r="HN185" s="67"/>
      <c r="HO185" s="67"/>
      <c r="HP185" s="67"/>
      <c r="HQ185" s="67"/>
      <c r="HR185" s="67"/>
      <c r="HS185" s="67"/>
      <c r="HT185" s="67"/>
      <c r="HU185" s="67"/>
      <c r="HV185" s="67"/>
      <c r="HW185" s="67"/>
      <c r="HX185" s="67"/>
      <c r="HY185" s="67"/>
      <c r="HZ185" s="67"/>
      <c r="IA185" s="67"/>
      <c r="IB185" s="67"/>
      <c r="IC185" s="67"/>
      <c r="ID185" s="67"/>
      <c r="IE185" s="67"/>
      <c r="IF185" s="67"/>
      <c r="IG185" s="67"/>
      <c r="IH185" s="67"/>
      <c r="II185" s="67"/>
      <c r="IJ185" s="67"/>
      <c r="IK185" s="67"/>
      <c r="IL185" s="67"/>
      <c r="IM185" s="67"/>
      <c r="IN185" s="67"/>
      <c r="IO185" s="67"/>
      <c r="IP185" s="67"/>
      <c r="IQ185" s="67"/>
      <c r="IR185" s="67"/>
      <c r="IS185" s="67"/>
    </row>
    <row r="186" spans="1:22" ht="15.75" thickTop="1">
      <c r="A186" s="14"/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4"/>
      <c r="V186" s="15"/>
    </row>
    <row r="187" spans="1:22" ht="15" customHeight="1">
      <c r="A187" s="15"/>
      <c r="B187" s="121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15"/>
      <c r="V187" s="15"/>
    </row>
    <row r="188" spans="1:22" ht="15" customHeight="1">
      <c r="A188" s="15"/>
      <c r="B188" s="1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15"/>
      <c r="V188" s="15"/>
    </row>
    <row r="189" spans="1:22" ht="15" customHeight="1">
      <c r="A189" s="15"/>
      <c r="B189" s="131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5"/>
      <c r="V189" s="15"/>
    </row>
    <row r="190" spans="1:22" ht="12.75">
      <c r="A190" s="15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5"/>
      <c r="V190" s="15"/>
    </row>
    <row r="191" spans="1:22" ht="6" customHeight="1">
      <c r="A191" s="123"/>
      <c r="B191" s="119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4"/>
      <c r="V191" s="15"/>
    </row>
    <row r="192" spans="1:22" ht="15.75">
      <c r="A192" s="123"/>
      <c r="B192" s="9" t="s">
        <v>122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84"/>
      <c r="V192" s="15"/>
    </row>
    <row r="193" spans="1:22" ht="15">
      <c r="A193" s="123"/>
      <c r="B193" s="112" t="s">
        <v>27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84"/>
      <c r="V193" s="15"/>
    </row>
    <row r="194" spans="1:22" ht="15">
      <c r="A194" s="123"/>
      <c r="B194" s="116" t="s">
        <v>88</v>
      </c>
      <c r="C194" s="91"/>
      <c r="D194" s="91">
        <v>82</v>
      </c>
      <c r="E194" s="92"/>
      <c r="F194" s="91">
        <v>0</v>
      </c>
      <c r="G194" s="92"/>
      <c r="H194" s="91">
        <v>0</v>
      </c>
      <c r="I194" s="92"/>
      <c r="J194" s="91">
        <v>0</v>
      </c>
      <c r="K194" s="92"/>
      <c r="L194" s="91">
        <v>0</v>
      </c>
      <c r="M194" s="92"/>
      <c r="N194" s="91">
        <v>5</v>
      </c>
      <c r="O194" s="92"/>
      <c r="P194" s="91">
        <v>0</v>
      </c>
      <c r="Q194" s="92"/>
      <c r="R194" s="91">
        <v>49</v>
      </c>
      <c r="S194" s="100"/>
      <c r="T194" s="27">
        <f>D194+F194+H194+J194+L194+N194+P194+R194</f>
        <v>136</v>
      </c>
      <c r="U194" s="84"/>
      <c r="V194" s="15"/>
    </row>
    <row r="195" spans="1:22" ht="15">
      <c r="A195" s="123"/>
      <c r="B195" s="116" t="s">
        <v>89</v>
      </c>
      <c r="C195" s="91"/>
      <c r="D195" s="91">
        <v>73</v>
      </c>
      <c r="E195" s="92"/>
      <c r="F195" s="91">
        <v>0</v>
      </c>
      <c r="G195" s="92"/>
      <c r="H195" s="91">
        <v>0</v>
      </c>
      <c r="I195" s="92"/>
      <c r="J195" s="91">
        <v>0</v>
      </c>
      <c r="K195" s="92"/>
      <c r="L195" s="91">
        <v>0</v>
      </c>
      <c r="M195" s="92"/>
      <c r="N195" s="91">
        <v>7</v>
      </c>
      <c r="O195" s="92"/>
      <c r="P195" s="91">
        <v>0</v>
      </c>
      <c r="Q195" s="92"/>
      <c r="R195" s="91">
        <v>48</v>
      </c>
      <c r="S195" s="27"/>
      <c r="T195" s="27">
        <f>D195+F195+H195+J195+L195+N195+P195+R195</f>
        <v>128</v>
      </c>
      <c r="U195" s="84"/>
      <c r="V195" s="15"/>
    </row>
    <row r="196" spans="1:22" ht="15">
      <c r="A196" s="123"/>
      <c r="B196" s="116" t="s">
        <v>90</v>
      </c>
      <c r="C196" s="91"/>
      <c r="D196" s="91">
        <v>61</v>
      </c>
      <c r="E196" s="92"/>
      <c r="F196" s="91">
        <v>0</v>
      </c>
      <c r="G196" s="92"/>
      <c r="H196" s="91">
        <v>0</v>
      </c>
      <c r="I196" s="92"/>
      <c r="J196" s="91">
        <v>0</v>
      </c>
      <c r="K196" s="92"/>
      <c r="L196" s="91">
        <v>0</v>
      </c>
      <c r="M196" s="92"/>
      <c r="N196" s="91">
        <v>2</v>
      </c>
      <c r="O196" s="92"/>
      <c r="P196" s="91">
        <v>0</v>
      </c>
      <c r="Q196" s="92"/>
      <c r="R196" s="91">
        <v>47</v>
      </c>
      <c r="S196" s="27"/>
      <c r="T196" s="27">
        <f>D196+F196+H196+J196+L196+N196+P196+R196</f>
        <v>110</v>
      </c>
      <c r="U196" s="84"/>
      <c r="V196" s="15"/>
    </row>
    <row r="197" spans="1:22" ht="15">
      <c r="A197" s="123"/>
      <c r="B197" s="111" t="s">
        <v>28</v>
      </c>
      <c r="C197" s="91"/>
      <c r="D197" s="91"/>
      <c r="E197" s="92"/>
      <c r="F197" s="91"/>
      <c r="G197" s="92"/>
      <c r="H197" s="91"/>
      <c r="I197" s="92"/>
      <c r="J197" s="91"/>
      <c r="K197" s="92"/>
      <c r="L197" s="91"/>
      <c r="M197" s="92"/>
      <c r="N197" s="91"/>
      <c r="O197" s="92"/>
      <c r="P197" s="91"/>
      <c r="Q197" s="92"/>
      <c r="R197" s="91"/>
      <c r="S197" s="27"/>
      <c r="T197" s="27"/>
      <c r="U197" s="84"/>
      <c r="V197" s="15"/>
    </row>
    <row r="198" spans="1:22" ht="15">
      <c r="A198" s="123"/>
      <c r="B198" s="116" t="s">
        <v>91</v>
      </c>
      <c r="C198" s="91"/>
      <c r="D198" s="91">
        <v>26</v>
      </c>
      <c r="E198" s="92"/>
      <c r="F198" s="91">
        <v>0</v>
      </c>
      <c r="G198" s="92"/>
      <c r="H198" s="91">
        <v>0</v>
      </c>
      <c r="I198" s="92"/>
      <c r="J198" s="91">
        <v>0</v>
      </c>
      <c r="K198" s="92"/>
      <c r="L198" s="91">
        <v>0</v>
      </c>
      <c r="M198" s="92"/>
      <c r="N198" s="91">
        <v>2</v>
      </c>
      <c r="O198" s="92"/>
      <c r="P198" s="91">
        <v>0</v>
      </c>
      <c r="Q198" s="92"/>
      <c r="R198" s="91">
        <v>0</v>
      </c>
      <c r="S198" s="27"/>
      <c r="T198" s="27">
        <f>D198+F198+H198+J198+L198+N198+P198+R198</f>
        <v>28</v>
      </c>
      <c r="U198" s="84"/>
      <c r="V198" s="15"/>
    </row>
    <row r="199" spans="1:22" ht="15">
      <c r="A199" s="123"/>
      <c r="B199" s="101" t="s">
        <v>24</v>
      </c>
      <c r="C199" s="47"/>
      <c r="D199" s="56">
        <f>SUM(D194:D198)</f>
        <v>242</v>
      </c>
      <c r="E199" s="109"/>
      <c r="F199" s="56">
        <f>SUM(F194:F198)</f>
        <v>0</v>
      </c>
      <c r="G199" s="109"/>
      <c r="H199" s="56">
        <f>SUM(H194:H198)</f>
        <v>0</v>
      </c>
      <c r="I199" s="109"/>
      <c r="J199" s="56">
        <f>SUM(J194:J198)</f>
        <v>0</v>
      </c>
      <c r="K199" s="109"/>
      <c r="L199" s="56">
        <f>SUM(L194:L198)</f>
        <v>0</v>
      </c>
      <c r="M199" s="109"/>
      <c r="N199" s="56">
        <f>SUM(N194:N198)</f>
        <v>16</v>
      </c>
      <c r="O199" s="109"/>
      <c r="P199" s="56">
        <f>SUM(P194:P198)</f>
        <v>0</v>
      </c>
      <c r="Q199" s="109"/>
      <c r="R199" s="56">
        <f>SUM(R194:R198)</f>
        <v>144</v>
      </c>
      <c r="S199" s="27"/>
      <c r="T199" s="56">
        <f>SUM(T194:T198)</f>
        <v>402</v>
      </c>
      <c r="U199" s="84"/>
      <c r="V199" s="15"/>
    </row>
    <row r="200" spans="1:22" ht="15">
      <c r="A200" s="123"/>
      <c r="B200" s="41"/>
      <c r="C200" s="47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93" t="s">
        <v>4</v>
      </c>
      <c r="S200" s="23"/>
      <c r="T200" s="23">
        <f>T199-T201</f>
        <v>191</v>
      </c>
      <c r="U200" s="84"/>
      <c r="V200" s="15"/>
    </row>
    <row r="201" spans="1:22" ht="18">
      <c r="A201" s="123"/>
      <c r="B201" s="119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93" t="s">
        <v>5</v>
      </c>
      <c r="S201" s="23"/>
      <c r="T201" s="23">
        <v>211</v>
      </c>
      <c r="U201" s="84"/>
      <c r="V201" s="15"/>
    </row>
    <row r="202" spans="1:253" s="115" customFormat="1" ht="15">
      <c r="A202" s="123"/>
      <c r="B202" s="47"/>
      <c r="C202" s="47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2"/>
      <c r="S202" s="23"/>
      <c r="T202" s="23"/>
      <c r="U202" s="84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  <c r="FS202" s="72"/>
      <c r="FT202" s="72"/>
      <c r="FU202" s="72"/>
      <c r="FV202" s="72"/>
      <c r="FW202" s="72"/>
      <c r="FX202" s="72"/>
      <c r="FY202" s="72"/>
      <c r="FZ202" s="72"/>
      <c r="GA202" s="72"/>
      <c r="GB202" s="72"/>
      <c r="GC202" s="72"/>
      <c r="GD202" s="72"/>
      <c r="GE202" s="72"/>
      <c r="GF202" s="72"/>
      <c r="GG202" s="72"/>
      <c r="GH202" s="72"/>
      <c r="GI202" s="72"/>
      <c r="GJ202" s="72"/>
      <c r="GK202" s="72"/>
      <c r="GL202" s="72"/>
      <c r="GM202" s="72"/>
      <c r="GN202" s="72"/>
      <c r="GO202" s="72"/>
      <c r="GP202" s="72"/>
      <c r="GQ202" s="72"/>
      <c r="GR202" s="72"/>
      <c r="GS202" s="72"/>
      <c r="GT202" s="72"/>
      <c r="GU202" s="72"/>
      <c r="GV202" s="72"/>
      <c r="GW202" s="72"/>
      <c r="GX202" s="72"/>
      <c r="GY202" s="72"/>
      <c r="GZ202" s="72"/>
      <c r="HA202" s="72"/>
      <c r="HB202" s="72"/>
      <c r="HC202" s="72"/>
      <c r="HD202" s="72"/>
      <c r="HE202" s="72"/>
      <c r="HF202" s="72"/>
      <c r="HG202" s="72"/>
      <c r="HH202" s="72"/>
      <c r="HI202" s="72"/>
      <c r="HJ202" s="72"/>
      <c r="HK202" s="72"/>
      <c r="HL202" s="72"/>
      <c r="HM202" s="72"/>
      <c r="HN202" s="72"/>
      <c r="HO202" s="72"/>
      <c r="HP202" s="72"/>
      <c r="HQ202" s="72"/>
      <c r="HR202" s="72"/>
      <c r="HS202" s="72"/>
      <c r="HT202" s="72"/>
      <c r="HU202" s="72"/>
      <c r="HV202" s="72"/>
      <c r="HW202" s="72"/>
      <c r="HX202" s="72"/>
      <c r="HY202" s="72"/>
      <c r="HZ202" s="72"/>
      <c r="IA202" s="72"/>
      <c r="IB202" s="72"/>
      <c r="IC202" s="72"/>
      <c r="ID202" s="72"/>
      <c r="IE202" s="72"/>
      <c r="IF202" s="72"/>
      <c r="IG202" s="72"/>
      <c r="IH202" s="72"/>
      <c r="II202" s="72"/>
      <c r="IJ202" s="72"/>
      <c r="IK202" s="72"/>
      <c r="IL202" s="72"/>
      <c r="IM202" s="72"/>
      <c r="IN202" s="72"/>
      <c r="IO202" s="72"/>
      <c r="IP202" s="72"/>
      <c r="IQ202" s="72"/>
      <c r="IR202" s="72"/>
      <c r="IS202" s="72"/>
    </row>
    <row r="203" spans="1:22" ht="15.75">
      <c r="A203" s="32"/>
      <c r="B203" s="9" t="s">
        <v>15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124"/>
      <c r="V203" s="15"/>
    </row>
    <row r="204" spans="1:22" ht="15">
      <c r="A204" s="32"/>
      <c r="B204" s="112" t="s">
        <v>27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124"/>
      <c r="V204" s="15"/>
    </row>
    <row r="205" spans="1:22" ht="15">
      <c r="A205" s="32"/>
      <c r="B205" s="116" t="s">
        <v>92</v>
      </c>
      <c r="C205" s="91"/>
      <c r="D205" s="91">
        <v>72</v>
      </c>
      <c r="E205" s="92"/>
      <c r="F205" s="91">
        <v>0</v>
      </c>
      <c r="G205" s="92"/>
      <c r="H205" s="91">
        <v>0</v>
      </c>
      <c r="I205" s="92"/>
      <c r="J205" s="91">
        <v>3</v>
      </c>
      <c r="K205" s="92"/>
      <c r="L205" s="91">
        <v>0</v>
      </c>
      <c r="M205" s="92"/>
      <c r="N205" s="91">
        <v>8</v>
      </c>
      <c r="O205" s="92"/>
      <c r="P205" s="91">
        <v>0</v>
      </c>
      <c r="Q205" s="92"/>
      <c r="R205" s="91">
        <v>52</v>
      </c>
      <c r="S205" s="27"/>
      <c r="T205" s="27">
        <f aca="true" t="shared" si="8" ref="T205:T214">D205+F205+H205+J205+L205+N205+P205+R205</f>
        <v>135</v>
      </c>
      <c r="U205" s="44"/>
      <c r="V205" s="15"/>
    </row>
    <row r="206" spans="1:22" ht="15">
      <c r="A206" s="35"/>
      <c r="B206" s="116" t="s">
        <v>93</v>
      </c>
      <c r="C206" s="91"/>
      <c r="D206" s="91">
        <v>63</v>
      </c>
      <c r="E206" s="92"/>
      <c r="F206" s="91">
        <v>0</v>
      </c>
      <c r="G206" s="92"/>
      <c r="H206" s="91">
        <v>2</v>
      </c>
      <c r="I206" s="92"/>
      <c r="J206" s="91">
        <v>0</v>
      </c>
      <c r="K206" s="92"/>
      <c r="L206" s="91">
        <v>0</v>
      </c>
      <c r="M206" s="92"/>
      <c r="N206" s="91">
        <v>14</v>
      </c>
      <c r="O206" s="92"/>
      <c r="P206" s="91">
        <v>0</v>
      </c>
      <c r="Q206" s="92"/>
      <c r="R206" s="91">
        <v>48</v>
      </c>
      <c r="S206" s="27"/>
      <c r="T206" s="27">
        <f t="shared" si="8"/>
        <v>127</v>
      </c>
      <c r="U206" s="44"/>
      <c r="V206" s="15"/>
    </row>
    <row r="207" spans="1:253" s="40" customFormat="1" ht="15">
      <c r="A207" s="35"/>
      <c r="B207" s="116" t="s">
        <v>94</v>
      </c>
      <c r="C207" s="91"/>
      <c r="D207" s="91">
        <v>73</v>
      </c>
      <c r="E207" s="92"/>
      <c r="F207" s="91">
        <v>7</v>
      </c>
      <c r="G207" s="92"/>
      <c r="H207" s="91">
        <v>2</v>
      </c>
      <c r="I207" s="92"/>
      <c r="J207" s="91">
        <v>0</v>
      </c>
      <c r="K207" s="92"/>
      <c r="L207" s="91">
        <v>0</v>
      </c>
      <c r="M207" s="92"/>
      <c r="N207" s="91">
        <v>9</v>
      </c>
      <c r="O207" s="92"/>
      <c r="P207" s="91">
        <v>0</v>
      </c>
      <c r="Q207" s="92"/>
      <c r="R207" s="91">
        <v>44</v>
      </c>
      <c r="S207" s="27"/>
      <c r="T207" s="27">
        <f t="shared" si="8"/>
        <v>135</v>
      </c>
      <c r="U207" s="38"/>
      <c r="V207" s="33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</row>
    <row r="208" spans="1:253" s="40" customFormat="1" ht="15">
      <c r="A208" s="35"/>
      <c r="B208" s="116" t="s">
        <v>95</v>
      </c>
      <c r="C208" s="91"/>
      <c r="D208" s="91">
        <v>74</v>
      </c>
      <c r="E208" s="92"/>
      <c r="F208" s="91">
        <v>1</v>
      </c>
      <c r="G208" s="92"/>
      <c r="H208" s="91">
        <v>0</v>
      </c>
      <c r="I208" s="92"/>
      <c r="J208" s="91">
        <v>0</v>
      </c>
      <c r="K208" s="92"/>
      <c r="L208" s="91">
        <v>0</v>
      </c>
      <c r="M208" s="92"/>
      <c r="N208" s="91">
        <v>4</v>
      </c>
      <c r="O208" s="92"/>
      <c r="P208" s="91">
        <v>0</v>
      </c>
      <c r="Q208" s="92"/>
      <c r="R208" s="91">
        <v>45</v>
      </c>
      <c r="S208" s="27"/>
      <c r="T208" s="27">
        <f t="shared" si="8"/>
        <v>124</v>
      </c>
      <c r="U208" s="38"/>
      <c r="V208" s="33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</row>
    <row r="209" spans="1:253" s="40" customFormat="1" ht="15">
      <c r="A209" s="35"/>
      <c r="B209" s="116" t="s">
        <v>96</v>
      </c>
      <c r="C209" s="91"/>
      <c r="D209" s="91">
        <v>63</v>
      </c>
      <c r="E209" s="92"/>
      <c r="F209" s="91">
        <v>18</v>
      </c>
      <c r="G209" s="92"/>
      <c r="H209" s="91">
        <v>9</v>
      </c>
      <c r="I209" s="92"/>
      <c r="J209" s="91">
        <v>9</v>
      </c>
      <c r="K209" s="92"/>
      <c r="L209" s="91">
        <v>0</v>
      </c>
      <c r="M209" s="92"/>
      <c r="N209" s="91">
        <v>8</v>
      </c>
      <c r="O209" s="92"/>
      <c r="P209" s="91">
        <v>0</v>
      </c>
      <c r="Q209" s="92"/>
      <c r="R209" s="91">
        <v>44</v>
      </c>
      <c r="S209" s="27"/>
      <c r="T209" s="27">
        <f t="shared" si="8"/>
        <v>151</v>
      </c>
      <c r="U209" s="38"/>
      <c r="V209" s="33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</row>
    <row r="210" spans="1:253" s="40" customFormat="1" ht="15" customHeight="1">
      <c r="A210" s="35"/>
      <c r="B210" s="116" t="s">
        <v>123</v>
      </c>
      <c r="C210" s="91"/>
      <c r="D210" s="91">
        <v>76</v>
      </c>
      <c r="E210" s="92"/>
      <c r="F210" s="91">
        <v>0</v>
      </c>
      <c r="G210" s="92"/>
      <c r="H210" s="91">
        <v>0</v>
      </c>
      <c r="I210" s="92"/>
      <c r="J210" s="91">
        <v>0</v>
      </c>
      <c r="K210" s="92"/>
      <c r="L210" s="91">
        <v>0</v>
      </c>
      <c r="M210" s="92"/>
      <c r="N210" s="91">
        <v>6</v>
      </c>
      <c r="O210" s="92"/>
      <c r="P210" s="91">
        <v>0</v>
      </c>
      <c r="Q210" s="92"/>
      <c r="R210" s="91">
        <v>44</v>
      </c>
      <c r="S210" s="27"/>
      <c r="T210" s="27">
        <f t="shared" si="8"/>
        <v>126</v>
      </c>
      <c r="U210" s="38"/>
      <c r="V210" s="33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</row>
    <row r="211" spans="1:253" s="40" customFormat="1" ht="15">
      <c r="A211" s="35"/>
      <c r="B211" s="111" t="s">
        <v>28</v>
      </c>
      <c r="C211" s="91"/>
      <c r="D211" s="91"/>
      <c r="E211" s="92"/>
      <c r="F211" s="91"/>
      <c r="G211" s="92"/>
      <c r="H211" s="91"/>
      <c r="I211" s="92"/>
      <c r="J211" s="91"/>
      <c r="K211" s="92"/>
      <c r="L211" s="91"/>
      <c r="M211" s="92"/>
      <c r="N211" s="91"/>
      <c r="O211" s="92"/>
      <c r="P211" s="91"/>
      <c r="Q211" s="92"/>
      <c r="R211" s="91"/>
      <c r="S211" s="27"/>
      <c r="T211" s="27"/>
      <c r="U211" s="38"/>
      <c r="V211" s="33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</row>
    <row r="212" spans="1:253" s="40" customFormat="1" ht="15">
      <c r="A212" s="35"/>
      <c r="B212" s="116" t="s">
        <v>97</v>
      </c>
      <c r="C212" s="91"/>
      <c r="D212" s="91">
        <v>13</v>
      </c>
      <c r="E212" s="92"/>
      <c r="F212" s="91">
        <v>0</v>
      </c>
      <c r="G212" s="92"/>
      <c r="H212" s="91">
        <v>0</v>
      </c>
      <c r="I212" s="92"/>
      <c r="J212" s="91">
        <v>0</v>
      </c>
      <c r="K212" s="92"/>
      <c r="L212" s="91">
        <v>0</v>
      </c>
      <c r="M212" s="92"/>
      <c r="N212" s="91">
        <v>0</v>
      </c>
      <c r="O212" s="92"/>
      <c r="P212" s="91">
        <v>0</v>
      </c>
      <c r="Q212" s="92"/>
      <c r="R212" s="91">
        <v>1</v>
      </c>
      <c r="S212" s="27"/>
      <c r="T212" s="27">
        <f>D212+F212+H212+J212+L212+N212+P212+R212</f>
        <v>14</v>
      </c>
      <c r="U212" s="38"/>
      <c r="V212" s="33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</row>
    <row r="213" spans="1:253" s="40" customFormat="1" ht="15">
      <c r="A213" s="35"/>
      <c r="B213" s="116" t="s">
        <v>113</v>
      </c>
      <c r="C213" s="91"/>
      <c r="D213" s="91">
        <v>20</v>
      </c>
      <c r="E213" s="92"/>
      <c r="F213" s="91">
        <v>0</v>
      </c>
      <c r="G213" s="92"/>
      <c r="H213" s="91">
        <v>0</v>
      </c>
      <c r="I213" s="92"/>
      <c r="J213" s="91">
        <v>0</v>
      </c>
      <c r="K213" s="92"/>
      <c r="L213" s="91">
        <v>0</v>
      </c>
      <c r="M213" s="92"/>
      <c r="N213" s="91">
        <v>2</v>
      </c>
      <c r="O213" s="92"/>
      <c r="P213" s="91">
        <v>0</v>
      </c>
      <c r="Q213" s="92"/>
      <c r="R213" s="91">
        <v>0</v>
      </c>
      <c r="S213" s="27"/>
      <c r="T213" s="27">
        <f>D213+F213+H213+J213+L213+N213+P213+R213</f>
        <v>22</v>
      </c>
      <c r="U213" s="38"/>
      <c r="V213" s="33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</row>
    <row r="214" spans="1:253" s="40" customFormat="1" ht="15">
      <c r="A214" s="35"/>
      <c r="B214" s="116" t="s">
        <v>98</v>
      </c>
      <c r="C214" s="91"/>
      <c r="D214" s="91">
        <v>1</v>
      </c>
      <c r="E214" s="92"/>
      <c r="F214" s="91">
        <v>0</v>
      </c>
      <c r="G214" s="92"/>
      <c r="H214" s="91">
        <v>0</v>
      </c>
      <c r="I214" s="92"/>
      <c r="J214" s="91">
        <v>0</v>
      </c>
      <c r="K214" s="92"/>
      <c r="L214" s="91">
        <v>0</v>
      </c>
      <c r="M214" s="92"/>
      <c r="N214" s="91">
        <v>0</v>
      </c>
      <c r="O214" s="92"/>
      <c r="P214" s="91">
        <v>0</v>
      </c>
      <c r="Q214" s="92"/>
      <c r="R214" s="91">
        <v>0</v>
      </c>
      <c r="S214" s="27"/>
      <c r="T214" s="27">
        <f t="shared" si="8"/>
        <v>1</v>
      </c>
      <c r="U214" s="38"/>
      <c r="V214" s="33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</row>
    <row r="215" spans="1:253" s="40" customFormat="1" ht="15">
      <c r="A215" s="35"/>
      <c r="B215" s="116" t="s">
        <v>80</v>
      </c>
      <c r="C215" s="91"/>
      <c r="D215" s="91">
        <v>11</v>
      </c>
      <c r="E215" s="92"/>
      <c r="F215" s="91">
        <v>0</v>
      </c>
      <c r="G215" s="92"/>
      <c r="H215" s="91">
        <v>0</v>
      </c>
      <c r="I215" s="92"/>
      <c r="J215" s="91">
        <v>0</v>
      </c>
      <c r="K215" s="92"/>
      <c r="L215" s="91">
        <v>0</v>
      </c>
      <c r="M215" s="92"/>
      <c r="N215" s="91">
        <v>0</v>
      </c>
      <c r="O215" s="92"/>
      <c r="P215" s="91">
        <v>0</v>
      </c>
      <c r="Q215" s="92"/>
      <c r="R215" s="91">
        <v>12</v>
      </c>
      <c r="S215" s="27"/>
      <c r="T215" s="27">
        <f>D215+F215+H215+J215+L215+N215+P215+R215</f>
        <v>23</v>
      </c>
      <c r="U215" s="38"/>
      <c r="V215" s="33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</row>
    <row r="216" spans="1:253" s="40" customFormat="1" ht="15">
      <c r="A216" s="35"/>
      <c r="B216" s="101" t="s">
        <v>24</v>
      </c>
      <c r="C216" s="47"/>
      <c r="D216" s="56">
        <f>SUM(D205:D215)</f>
        <v>466</v>
      </c>
      <c r="E216" s="109"/>
      <c r="F216" s="56">
        <f>SUM(F205:F215)</f>
        <v>26</v>
      </c>
      <c r="G216" s="109"/>
      <c r="H216" s="56">
        <f>SUM(H205:H215)</f>
        <v>13</v>
      </c>
      <c r="I216" s="109"/>
      <c r="J216" s="56">
        <f>SUM(J205:J215)</f>
        <v>12</v>
      </c>
      <c r="K216" s="109"/>
      <c r="L216" s="56">
        <f>SUM(L205:L215)</f>
        <v>0</v>
      </c>
      <c r="M216" s="109"/>
      <c r="N216" s="56">
        <f>SUM(N205:N215)</f>
        <v>51</v>
      </c>
      <c r="O216" s="109"/>
      <c r="P216" s="56">
        <f>SUM(P205:P215)</f>
        <v>0</v>
      </c>
      <c r="Q216" s="109"/>
      <c r="R216" s="56">
        <f>SUM(R205:R215)</f>
        <v>290</v>
      </c>
      <c r="S216" s="109"/>
      <c r="T216" s="56">
        <f>SUM(T205:T215)</f>
        <v>858</v>
      </c>
      <c r="U216" s="38"/>
      <c r="V216" s="33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</row>
    <row r="217" spans="1:22" ht="15">
      <c r="A217" s="32"/>
      <c r="B217" s="41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93" t="s">
        <v>4</v>
      </c>
      <c r="S217" s="23"/>
      <c r="T217" s="23">
        <f>T216-T218</f>
        <v>465</v>
      </c>
      <c r="U217" s="34"/>
      <c r="V217" s="15"/>
    </row>
    <row r="218" spans="1:22" ht="15">
      <c r="A218" s="32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93" t="s">
        <v>5</v>
      </c>
      <c r="S218" s="23"/>
      <c r="T218" s="23">
        <v>393</v>
      </c>
      <c r="U218" s="34"/>
      <c r="V218" s="15"/>
    </row>
    <row r="219" spans="1:253" s="68" customFormat="1" ht="15">
      <c r="A219" s="7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5"/>
      <c r="V219" s="63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  <c r="FO219" s="67"/>
      <c r="FP219" s="67"/>
      <c r="FQ219" s="67"/>
      <c r="FR219" s="67"/>
      <c r="FS219" s="67"/>
      <c r="FT219" s="67"/>
      <c r="FU219" s="67"/>
      <c r="FV219" s="67"/>
      <c r="FW219" s="67"/>
      <c r="FX219" s="67"/>
      <c r="FY219" s="67"/>
      <c r="FZ219" s="67"/>
      <c r="GA219" s="67"/>
      <c r="GB219" s="67"/>
      <c r="GC219" s="67"/>
      <c r="GD219" s="67"/>
      <c r="GE219" s="67"/>
      <c r="GF219" s="67"/>
      <c r="GG219" s="67"/>
      <c r="GH219" s="67"/>
      <c r="GI219" s="67"/>
      <c r="GJ219" s="67"/>
      <c r="GK219" s="67"/>
      <c r="GL219" s="67"/>
      <c r="GM219" s="67"/>
      <c r="GN219" s="67"/>
      <c r="GO219" s="67"/>
      <c r="GP219" s="67"/>
      <c r="GQ219" s="67"/>
      <c r="GR219" s="67"/>
      <c r="GS219" s="67"/>
      <c r="GT219" s="67"/>
      <c r="GU219" s="67"/>
      <c r="GV219" s="67"/>
      <c r="GW219" s="67"/>
      <c r="GX219" s="67"/>
      <c r="GY219" s="67"/>
      <c r="GZ219" s="67"/>
      <c r="HA219" s="67"/>
      <c r="HB219" s="67"/>
      <c r="HC219" s="67"/>
      <c r="HD219" s="67"/>
      <c r="HE219" s="67"/>
      <c r="HF219" s="67"/>
      <c r="HG219" s="67"/>
      <c r="HH219" s="67"/>
      <c r="HI219" s="67"/>
      <c r="HJ219" s="67"/>
      <c r="HK219" s="67"/>
      <c r="HL219" s="67"/>
      <c r="HM219" s="67"/>
      <c r="HN219" s="67"/>
      <c r="HO219" s="67"/>
      <c r="HP219" s="67"/>
      <c r="HQ219" s="67"/>
      <c r="HR219" s="67"/>
      <c r="HS219" s="67"/>
      <c r="HT219" s="67"/>
      <c r="HU219" s="67"/>
      <c r="HV219" s="67"/>
      <c r="HW219" s="67"/>
      <c r="HX219" s="67"/>
      <c r="HY219" s="67"/>
      <c r="HZ219" s="67"/>
      <c r="IA219" s="67"/>
      <c r="IB219" s="67"/>
      <c r="IC219" s="67"/>
      <c r="ID219" s="67"/>
      <c r="IE219" s="67"/>
      <c r="IF219" s="67"/>
      <c r="IG219" s="67"/>
      <c r="IH219" s="67"/>
      <c r="II219" s="67"/>
      <c r="IJ219" s="67"/>
      <c r="IK219" s="67"/>
      <c r="IL219" s="67"/>
      <c r="IM219" s="67"/>
      <c r="IN219" s="67"/>
      <c r="IO219" s="67"/>
      <c r="IP219" s="67"/>
      <c r="IQ219" s="67"/>
      <c r="IR219" s="67"/>
      <c r="IS219" s="67"/>
    </row>
    <row r="220" spans="1:22" ht="15.75">
      <c r="A220" s="32"/>
      <c r="B220" s="9" t="s">
        <v>16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4"/>
      <c r="V220" s="15"/>
    </row>
    <row r="221" spans="1:22" ht="15">
      <c r="A221" s="32"/>
      <c r="B221" s="112" t="s">
        <v>27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4"/>
      <c r="V221" s="15"/>
    </row>
    <row r="222" spans="1:253" s="40" customFormat="1" ht="18">
      <c r="A222" s="35"/>
      <c r="B222" s="19" t="s">
        <v>149</v>
      </c>
      <c r="C222" s="47"/>
      <c r="D222" s="91">
        <v>42</v>
      </c>
      <c r="E222" s="27"/>
      <c r="F222" s="91">
        <v>0</v>
      </c>
      <c r="G222" s="27"/>
      <c r="H222" s="91">
        <v>0</v>
      </c>
      <c r="I222" s="27"/>
      <c r="J222" s="91">
        <v>0</v>
      </c>
      <c r="K222" s="27"/>
      <c r="L222" s="91">
        <v>0</v>
      </c>
      <c r="M222" s="27"/>
      <c r="N222" s="91">
        <v>1</v>
      </c>
      <c r="O222" s="27"/>
      <c r="P222" s="91">
        <v>14</v>
      </c>
      <c r="Q222" s="27"/>
      <c r="R222" s="91">
        <v>55</v>
      </c>
      <c r="S222" s="27"/>
      <c r="T222" s="27">
        <f aca="true" t="shared" si="9" ref="T222:T236">D222+F222+H222+J222+L222+N222+P222+R222</f>
        <v>112</v>
      </c>
      <c r="U222" s="38"/>
      <c r="V222" s="33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</row>
    <row r="223" spans="1:253" s="40" customFormat="1" ht="15">
      <c r="A223" s="35"/>
      <c r="B223" s="19" t="s">
        <v>99</v>
      </c>
      <c r="C223" s="47"/>
      <c r="D223" s="91">
        <v>56</v>
      </c>
      <c r="E223" s="27"/>
      <c r="F223" s="91">
        <v>1</v>
      </c>
      <c r="G223" s="27"/>
      <c r="H223" s="91">
        <v>1</v>
      </c>
      <c r="I223" s="27"/>
      <c r="J223" s="91">
        <v>0</v>
      </c>
      <c r="K223" s="27"/>
      <c r="L223" s="91">
        <v>0</v>
      </c>
      <c r="M223" s="27"/>
      <c r="N223" s="91">
        <v>1</v>
      </c>
      <c r="O223" s="27"/>
      <c r="P223" s="91">
        <v>10</v>
      </c>
      <c r="Q223" s="27"/>
      <c r="R223" s="91">
        <v>79</v>
      </c>
      <c r="S223" s="27"/>
      <c r="T223" s="27">
        <f t="shared" si="9"/>
        <v>148</v>
      </c>
      <c r="U223" s="38"/>
      <c r="V223" s="33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</row>
    <row r="224" spans="1:253" s="40" customFormat="1" ht="15">
      <c r="A224" s="35"/>
      <c r="B224" s="19" t="s">
        <v>100</v>
      </c>
      <c r="C224" s="47"/>
      <c r="D224" s="91">
        <v>67</v>
      </c>
      <c r="E224" s="27"/>
      <c r="F224" s="91">
        <v>0</v>
      </c>
      <c r="G224" s="27"/>
      <c r="H224" s="91">
        <v>0</v>
      </c>
      <c r="I224" s="27"/>
      <c r="J224" s="91">
        <v>0</v>
      </c>
      <c r="K224" s="27"/>
      <c r="L224" s="91">
        <v>0</v>
      </c>
      <c r="M224" s="27"/>
      <c r="N224" s="91">
        <v>1</v>
      </c>
      <c r="O224" s="27"/>
      <c r="P224" s="91">
        <v>15</v>
      </c>
      <c r="Q224" s="27"/>
      <c r="R224" s="91">
        <v>83</v>
      </c>
      <c r="S224" s="27"/>
      <c r="T224" s="27">
        <f t="shared" si="9"/>
        <v>166</v>
      </c>
      <c r="U224" s="38"/>
      <c r="V224" s="33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</row>
    <row r="225" spans="1:253" s="40" customFormat="1" ht="15">
      <c r="A225" s="35"/>
      <c r="B225" s="19" t="s">
        <v>101</v>
      </c>
      <c r="C225" s="47"/>
      <c r="D225" s="91">
        <v>56</v>
      </c>
      <c r="E225" s="27"/>
      <c r="F225" s="91">
        <v>2</v>
      </c>
      <c r="G225" s="27"/>
      <c r="H225" s="91">
        <v>0</v>
      </c>
      <c r="I225" s="27"/>
      <c r="J225" s="91">
        <v>0</v>
      </c>
      <c r="K225" s="27"/>
      <c r="L225" s="91">
        <v>0</v>
      </c>
      <c r="M225" s="27"/>
      <c r="N225" s="91">
        <v>3</v>
      </c>
      <c r="O225" s="27"/>
      <c r="P225" s="91">
        <v>9</v>
      </c>
      <c r="Q225" s="27"/>
      <c r="R225" s="91">
        <v>73</v>
      </c>
      <c r="S225" s="27"/>
      <c r="T225" s="27">
        <f t="shared" si="9"/>
        <v>143</v>
      </c>
      <c r="U225" s="38"/>
      <c r="V225" s="33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</row>
    <row r="226" spans="1:253" s="40" customFormat="1" ht="15">
      <c r="A226" s="35"/>
      <c r="B226" s="19" t="s">
        <v>102</v>
      </c>
      <c r="C226" s="47"/>
      <c r="D226" s="91">
        <v>76</v>
      </c>
      <c r="E226" s="27"/>
      <c r="F226" s="91">
        <v>6</v>
      </c>
      <c r="G226" s="27"/>
      <c r="H226" s="91">
        <v>0</v>
      </c>
      <c r="I226" s="27"/>
      <c r="J226" s="91">
        <v>0</v>
      </c>
      <c r="K226" s="27"/>
      <c r="L226" s="91">
        <v>0</v>
      </c>
      <c r="M226" s="27"/>
      <c r="N226" s="91">
        <v>5</v>
      </c>
      <c r="O226" s="27"/>
      <c r="P226" s="91">
        <v>14</v>
      </c>
      <c r="Q226" s="27"/>
      <c r="R226" s="91">
        <v>72</v>
      </c>
      <c r="S226" s="27"/>
      <c r="T226" s="27">
        <f t="shared" si="9"/>
        <v>173</v>
      </c>
      <c r="U226" s="38"/>
      <c r="V226" s="33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</row>
    <row r="227" spans="1:253" s="40" customFormat="1" ht="15">
      <c r="A227" s="35"/>
      <c r="B227" s="19" t="s">
        <v>103</v>
      </c>
      <c r="C227" s="47"/>
      <c r="D227" s="91">
        <v>50</v>
      </c>
      <c r="E227" s="27"/>
      <c r="F227" s="91">
        <v>5</v>
      </c>
      <c r="G227" s="27"/>
      <c r="H227" s="91">
        <v>11</v>
      </c>
      <c r="I227" s="27"/>
      <c r="J227" s="91">
        <v>0</v>
      </c>
      <c r="K227" s="27"/>
      <c r="L227" s="91">
        <v>0</v>
      </c>
      <c r="M227" s="27"/>
      <c r="N227" s="91">
        <v>4</v>
      </c>
      <c r="O227" s="27"/>
      <c r="P227" s="91">
        <v>20</v>
      </c>
      <c r="Q227" s="27"/>
      <c r="R227" s="91">
        <v>75</v>
      </c>
      <c r="S227" s="27"/>
      <c r="T227" s="27">
        <f t="shared" si="9"/>
        <v>165</v>
      </c>
      <c r="U227" s="38"/>
      <c r="V227" s="33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</row>
    <row r="228" spans="1:253" s="40" customFormat="1" ht="15">
      <c r="A228" s="35"/>
      <c r="B228" s="19" t="s">
        <v>104</v>
      </c>
      <c r="C228" s="47"/>
      <c r="D228" s="91">
        <v>61</v>
      </c>
      <c r="E228" s="27"/>
      <c r="F228" s="91">
        <v>7</v>
      </c>
      <c r="G228" s="27"/>
      <c r="H228" s="91">
        <v>1</v>
      </c>
      <c r="I228" s="27"/>
      <c r="J228" s="91">
        <v>0</v>
      </c>
      <c r="K228" s="27"/>
      <c r="L228" s="91">
        <v>0</v>
      </c>
      <c r="M228" s="27"/>
      <c r="N228" s="91">
        <v>2</v>
      </c>
      <c r="O228" s="27"/>
      <c r="P228" s="91">
        <v>20</v>
      </c>
      <c r="Q228" s="27"/>
      <c r="R228" s="91">
        <v>74</v>
      </c>
      <c r="S228" s="27"/>
      <c r="T228" s="27">
        <f t="shared" si="9"/>
        <v>165</v>
      </c>
      <c r="U228" s="38"/>
      <c r="V228" s="33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</row>
    <row r="229" spans="1:253" s="40" customFormat="1" ht="15">
      <c r="A229" s="35"/>
      <c r="B229" s="19" t="s">
        <v>114</v>
      </c>
      <c r="C229" s="47"/>
      <c r="D229" s="91">
        <v>57</v>
      </c>
      <c r="E229" s="27"/>
      <c r="F229" s="91">
        <v>3</v>
      </c>
      <c r="G229" s="27"/>
      <c r="H229" s="91">
        <v>3</v>
      </c>
      <c r="I229" s="27"/>
      <c r="J229" s="91">
        <v>0</v>
      </c>
      <c r="K229" s="27"/>
      <c r="L229" s="91">
        <v>0</v>
      </c>
      <c r="M229" s="27"/>
      <c r="N229" s="91">
        <v>4</v>
      </c>
      <c r="O229" s="27"/>
      <c r="P229" s="91">
        <v>14</v>
      </c>
      <c r="Q229" s="27"/>
      <c r="R229" s="91">
        <v>73</v>
      </c>
      <c r="S229" s="27"/>
      <c r="T229" s="27">
        <f t="shared" si="9"/>
        <v>154</v>
      </c>
      <c r="U229" s="38"/>
      <c r="V229" s="33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</row>
    <row r="230" spans="1:253" s="40" customFormat="1" ht="15">
      <c r="A230" s="35"/>
      <c r="B230" s="19" t="s">
        <v>105</v>
      </c>
      <c r="C230" s="47"/>
      <c r="D230" s="91">
        <v>63</v>
      </c>
      <c r="E230" s="27"/>
      <c r="F230" s="91">
        <v>0</v>
      </c>
      <c r="G230" s="27"/>
      <c r="H230" s="91">
        <v>1</v>
      </c>
      <c r="I230" s="27"/>
      <c r="J230" s="91">
        <v>0</v>
      </c>
      <c r="K230" s="27"/>
      <c r="L230" s="91">
        <v>0</v>
      </c>
      <c r="M230" s="27"/>
      <c r="N230" s="91">
        <v>4</v>
      </c>
      <c r="O230" s="27"/>
      <c r="P230" s="91">
        <v>23</v>
      </c>
      <c r="Q230" s="27"/>
      <c r="R230" s="91">
        <v>79</v>
      </c>
      <c r="S230" s="27"/>
      <c r="T230" s="27">
        <f t="shared" si="9"/>
        <v>170</v>
      </c>
      <c r="U230" s="38"/>
      <c r="V230" s="33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</row>
    <row r="231" spans="1:253" s="40" customFormat="1" ht="15.75" customHeight="1">
      <c r="A231" s="35"/>
      <c r="B231" s="19" t="s">
        <v>150</v>
      </c>
      <c r="C231" s="47"/>
      <c r="D231" s="91">
        <v>15</v>
      </c>
      <c r="E231" s="27"/>
      <c r="F231" s="91">
        <v>0</v>
      </c>
      <c r="G231" s="27"/>
      <c r="H231" s="91">
        <v>0</v>
      </c>
      <c r="I231" s="27"/>
      <c r="J231" s="91">
        <v>0</v>
      </c>
      <c r="K231" s="27"/>
      <c r="L231" s="91">
        <v>0</v>
      </c>
      <c r="M231" s="27"/>
      <c r="N231" s="91">
        <v>0</v>
      </c>
      <c r="O231" s="27"/>
      <c r="P231" s="91">
        <v>1</v>
      </c>
      <c r="Q231" s="27"/>
      <c r="R231" s="91">
        <v>19</v>
      </c>
      <c r="S231" s="27"/>
      <c r="T231" s="27">
        <f>SUM(D231:R231)</f>
        <v>35</v>
      </c>
      <c r="U231" s="38"/>
      <c r="V231" s="33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</row>
    <row r="232" spans="1:253" s="40" customFormat="1" ht="15">
      <c r="A232" s="35"/>
      <c r="B232" s="111" t="s">
        <v>28</v>
      </c>
      <c r="C232" s="33"/>
      <c r="D232" s="91"/>
      <c r="E232" s="27"/>
      <c r="F232" s="91"/>
      <c r="G232" s="27"/>
      <c r="H232" s="91"/>
      <c r="I232" s="27"/>
      <c r="J232" s="91"/>
      <c r="K232" s="27"/>
      <c r="L232" s="91"/>
      <c r="M232" s="27"/>
      <c r="N232" s="91"/>
      <c r="O232" s="27"/>
      <c r="P232" s="91"/>
      <c r="Q232" s="27"/>
      <c r="R232" s="91"/>
      <c r="S232" s="27"/>
      <c r="T232" s="27"/>
      <c r="U232" s="38"/>
      <c r="V232" s="33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</row>
    <row r="233" spans="1:253" s="40" customFormat="1" ht="15">
      <c r="A233" s="35"/>
      <c r="B233" s="19" t="s">
        <v>106</v>
      </c>
      <c r="C233" s="47"/>
      <c r="D233" s="91">
        <v>2</v>
      </c>
      <c r="E233" s="27"/>
      <c r="F233" s="91">
        <v>0</v>
      </c>
      <c r="G233" s="27"/>
      <c r="H233" s="91">
        <v>0</v>
      </c>
      <c r="I233" s="27"/>
      <c r="J233" s="91">
        <v>0</v>
      </c>
      <c r="K233" s="27"/>
      <c r="L233" s="91">
        <v>0</v>
      </c>
      <c r="M233" s="27"/>
      <c r="N233" s="91">
        <v>0</v>
      </c>
      <c r="O233" s="27"/>
      <c r="P233" s="91">
        <v>1</v>
      </c>
      <c r="Q233" s="27"/>
      <c r="R233" s="91">
        <v>0</v>
      </c>
      <c r="S233" s="27"/>
      <c r="T233" s="27">
        <f>D233+F233+H233+J233+L233+N233+P233+R233</f>
        <v>3</v>
      </c>
      <c r="U233" s="55"/>
      <c r="V233" s="33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</row>
    <row r="234" spans="1:253" s="40" customFormat="1" ht="15">
      <c r="A234" s="35"/>
      <c r="B234" s="19" t="s">
        <v>107</v>
      </c>
      <c r="C234" s="47"/>
      <c r="D234" s="91">
        <v>1</v>
      </c>
      <c r="E234" s="27"/>
      <c r="F234" s="91">
        <v>0</v>
      </c>
      <c r="G234" s="27"/>
      <c r="H234" s="91">
        <v>0</v>
      </c>
      <c r="I234" s="27"/>
      <c r="J234" s="91">
        <v>0</v>
      </c>
      <c r="K234" s="27"/>
      <c r="L234" s="91">
        <v>0</v>
      </c>
      <c r="M234" s="27"/>
      <c r="N234" s="91">
        <v>0</v>
      </c>
      <c r="O234" s="27"/>
      <c r="P234" s="91">
        <v>0</v>
      </c>
      <c r="Q234" s="27"/>
      <c r="R234" s="91">
        <v>0</v>
      </c>
      <c r="S234" s="27"/>
      <c r="T234" s="27">
        <f>D234+F234+H234+J234+L234+N234+P234+R234</f>
        <v>1</v>
      </c>
      <c r="U234" s="55"/>
      <c r="V234" s="33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</row>
    <row r="235" spans="1:253" s="40" customFormat="1" ht="15">
      <c r="A235" s="35"/>
      <c r="B235" s="19" t="s">
        <v>115</v>
      </c>
      <c r="C235" s="47"/>
      <c r="D235" s="91">
        <v>5</v>
      </c>
      <c r="E235" s="27"/>
      <c r="F235" s="91">
        <v>0</v>
      </c>
      <c r="G235" s="27"/>
      <c r="H235" s="91">
        <v>0</v>
      </c>
      <c r="I235" s="27"/>
      <c r="J235" s="91">
        <v>0</v>
      </c>
      <c r="K235" s="27"/>
      <c r="L235" s="91">
        <v>0</v>
      </c>
      <c r="M235" s="27"/>
      <c r="N235" s="91">
        <v>0</v>
      </c>
      <c r="O235" s="27"/>
      <c r="P235" s="91">
        <v>0</v>
      </c>
      <c r="Q235" s="27"/>
      <c r="R235" s="91">
        <v>0</v>
      </c>
      <c r="S235" s="27"/>
      <c r="T235" s="27">
        <f>D235+F235+H235+J235+L235+N235+P235+R235</f>
        <v>5</v>
      </c>
      <c r="U235" s="38"/>
      <c r="V235" s="33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</row>
    <row r="236" spans="1:253" s="40" customFormat="1" ht="15">
      <c r="A236" s="35"/>
      <c r="B236" s="118" t="s">
        <v>141</v>
      </c>
      <c r="C236" s="47"/>
      <c r="D236" s="91">
        <v>2</v>
      </c>
      <c r="E236" s="27"/>
      <c r="F236" s="91">
        <v>0</v>
      </c>
      <c r="G236" s="27"/>
      <c r="H236" s="91">
        <v>0</v>
      </c>
      <c r="I236" s="27"/>
      <c r="J236" s="91">
        <v>0</v>
      </c>
      <c r="K236" s="27"/>
      <c r="L236" s="91">
        <v>0</v>
      </c>
      <c r="M236" s="27"/>
      <c r="N236" s="91">
        <v>0</v>
      </c>
      <c r="O236" s="27"/>
      <c r="P236" s="91">
        <v>1</v>
      </c>
      <c r="Q236" s="27"/>
      <c r="R236" s="91">
        <v>0</v>
      </c>
      <c r="S236" s="27"/>
      <c r="T236" s="27">
        <f t="shared" si="9"/>
        <v>3</v>
      </c>
      <c r="U236" s="38"/>
      <c r="V236" s="33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</row>
    <row r="237" spans="1:253" s="40" customFormat="1" ht="15">
      <c r="A237" s="35"/>
      <c r="B237" s="101" t="s">
        <v>24</v>
      </c>
      <c r="C237" s="47"/>
      <c r="D237" s="56">
        <f>SUM(D222:D236)</f>
        <v>553</v>
      </c>
      <c r="E237" s="109"/>
      <c r="F237" s="56">
        <f>SUM(F222:F236)</f>
        <v>24</v>
      </c>
      <c r="G237" s="109"/>
      <c r="H237" s="56">
        <f>SUM(H222:H236)</f>
        <v>17</v>
      </c>
      <c r="I237" s="109"/>
      <c r="J237" s="56">
        <f>SUM(J222:J236)</f>
        <v>0</v>
      </c>
      <c r="K237" s="109"/>
      <c r="L237" s="56">
        <f>SUM(L222:L236)</f>
        <v>0</v>
      </c>
      <c r="M237" s="109"/>
      <c r="N237" s="56">
        <f>SUM(N222:N236)</f>
        <v>25</v>
      </c>
      <c r="O237" s="109"/>
      <c r="P237" s="56">
        <f>SUM(P222:P236)</f>
        <v>142</v>
      </c>
      <c r="Q237" s="109"/>
      <c r="R237" s="56">
        <f>SUM(R222:R236)</f>
        <v>682</v>
      </c>
      <c r="S237" s="27"/>
      <c r="T237" s="56">
        <f>SUM(T222:T236)</f>
        <v>1443</v>
      </c>
      <c r="U237" s="57"/>
      <c r="V237" s="33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</row>
    <row r="238" spans="1:22" ht="15">
      <c r="A238" s="32"/>
      <c r="B238" s="20"/>
      <c r="C238" s="47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93" t="s">
        <v>4</v>
      </c>
      <c r="S238" s="23"/>
      <c r="T238" s="23">
        <f>T237-T239</f>
        <v>809</v>
      </c>
      <c r="U238" s="43"/>
      <c r="V238" s="15"/>
    </row>
    <row r="239" spans="1:22" ht="15">
      <c r="A239" s="32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93" t="s">
        <v>5</v>
      </c>
      <c r="S239" s="23"/>
      <c r="T239" s="23">
        <v>634</v>
      </c>
      <c r="U239" s="44"/>
      <c r="V239" s="15"/>
    </row>
    <row r="240" spans="1:22" ht="15.75" thickBot="1">
      <c r="A240" s="32"/>
      <c r="B240" s="15"/>
      <c r="C240" s="15"/>
      <c r="D240" s="73"/>
      <c r="E240" s="58"/>
      <c r="F240" s="73"/>
      <c r="G240" s="58"/>
      <c r="H240" s="73"/>
      <c r="I240" s="58"/>
      <c r="J240" s="73"/>
      <c r="K240" s="58"/>
      <c r="L240" s="73"/>
      <c r="M240" s="58"/>
      <c r="N240" s="73"/>
      <c r="O240" s="58"/>
      <c r="P240" s="73"/>
      <c r="Q240" s="58"/>
      <c r="R240" s="73"/>
      <c r="S240" s="58"/>
      <c r="T240" s="73"/>
      <c r="U240" s="34"/>
      <c r="V240" s="15"/>
    </row>
    <row r="241" spans="1:22" ht="15.75">
      <c r="A241" s="32"/>
      <c r="B241" s="102" t="s">
        <v>46</v>
      </c>
      <c r="C241" s="25"/>
      <c r="D241" s="74">
        <f>D237+D216+D199+D182+D169+D160+D148+D134+D113+D100+D76+D56+D41+D24</f>
        <v>5659</v>
      </c>
      <c r="E241" s="74"/>
      <c r="F241" s="74">
        <f>F237+F216+F199+F182+F169+F160+F148+F134+F113+F100+F76+F56+F41+F24</f>
        <v>146</v>
      </c>
      <c r="G241" s="74"/>
      <c r="H241" s="74">
        <f>H237+H216+H199+H182+H169+H160+H148+H134+H113+H100+H76+H56+H41+H24</f>
        <v>169</v>
      </c>
      <c r="I241" s="74"/>
      <c r="J241" s="74">
        <f>J237+J216+J199+J182+J169+J160+J148+J134+J113+J100+J76+J56+J41+J24</f>
        <v>34</v>
      </c>
      <c r="K241" s="74"/>
      <c r="L241" s="74">
        <f>L237+L216+L199+L182+L169+L160+L148+L134+L113+L100+L76+L56+L41+L24</f>
        <v>14</v>
      </c>
      <c r="M241" s="74"/>
      <c r="N241" s="74">
        <f>N237+N216+N199+N182+N169+N160+N148+N134+N113+N100+N76+N56+N41+N24</f>
        <v>1249</v>
      </c>
      <c r="O241" s="74"/>
      <c r="P241" s="74">
        <f>P237+P216+P199+P182+P169+P160+P148+P134+P113+P100+P76+P56+P41+P24</f>
        <v>240</v>
      </c>
      <c r="Q241" s="74"/>
      <c r="R241" s="74">
        <f>R237+R216+R199+R182+R169+R160+R148+R134+R113+R100+R76+R56+R41+R24</f>
        <v>3494</v>
      </c>
      <c r="S241" s="74"/>
      <c r="T241" s="74">
        <f>T237+T216+T199+T182+T169+T160+T148+T134+T113+T100+T76+T56+T41+T24</f>
        <v>11363</v>
      </c>
      <c r="U241" s="34"/>
      <c r="V241" s="15"/>
    </row>
    <row r="242" spans="1:22" ht="15.75">
      <c r="A242" s="32"/>
      <c r="B242" s="15"/>
      <c r="C242" s="15"/>
      <c r="D242" s="75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106" t="s">
        <v>4</v>
      </c>
      <c r="S242" s="28"/>
      <c r="T242" s="74">
        <f>T241-T243</f>
        <v>6040</v>
      </c>
      <c r="U242" s="34"/>
      <c r="V242" s="15"/>
    </row>
    <row r="243" spans="1:22" ht="16.5" thickBot="1">
      <c r="A243" s="52"/>
      <c r="B243" s="26"/>
      <c r="C243" s="26"/>
      <c r="D243" s="76"/>
      <c r="E243" s="76"/>
      <c r="F243" s="76"/>
      <c r="G243" s="77"/>
      <c r="H243" s="77"/>
      <c r="I243" s="78"/>
      <c r="J243" s="78"/>
      <c r="K243" s="78"/>
      <c r="L243" s="78"/>
      <c r="M243" s="78"/>
      <c r="N243" s="78"/>
      <c r="O243" s="78"/>
      <c r="P243" s="78"/>
      <c r="Q243" s="78"/>
      <c r="R243" s="107" t="s">
        <v>5</v>
      </c>
      <c r="S243" s="79"/>
      <c r="T243" s="80">
        <f>T239+T218+T201+T184+T171+T162+T150+T136+T115+T102+T78+T58+T43+T26</f>
        <v>5323</v>
      </c>
      <c r="U243" s="59"/>
      <c r="V243" s="15"/>
    </row>
    <row r="244" ht="13.5" thickTop="1">
      <c r="U244" s="15"/>
    </row>
    <row r="245" spans="2:21" ht="15" customHeight="1">
      <c r="B245" s="131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5"/>
    </row>
    <row r="246" spans="1:253" s="40" customFormat="1" ht="15" customHeight="1">
      <c r="A246" s="6"/>
      <c r="B246" s="131" t="s">
        <v>151</v>
      </c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</row>
    <row r="247" spans="1:253" s="40" customFormat="1" ht="15" customHeight="1">
      <c r="A247" s="6"/>
      <c r="B247" s="131" t="s">
        <v>152</v>
      </c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</row>
    <row r="248" spans="1:253" s="40" customFormat="1" ht="15">
      <c r="A248" s="6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</row>
    <row r="249" spans="1:253" s="40" customFormat="1" ht="15">
      <c r="A249" s="6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</row>
  </sheetData>
  <mergeCells count="16">
    <mergeCell ref="B249:T249"/>
    <mergeCell ref="A1:U1"/>
    <mergeCell ref="A2:U2"/>
    <mergeCell ref="B59:T59"/>
    <mergeCell ref="B61:T61"/>
    <mergeCell ref="B64:T64"/>
    <mergeCell ref="B247:T247"/>
    <mergeCell ref="B246:T246"/>
    <mergeCell ref="B245:T245"/>
    <mergeCell ref="B118:T118"/>
    <mergeCell ref="B116:T116"/>
    <mergeCell ref="B248:T248"/>
    <mergeCell ref="B62:T62"/>
    <mergeCell ref="B117:T117"/>
    <mergeCell ref="B189:T189"/>
    <mergeCell ref="B186:T186"/>
  </mergeCells>
  <printOptions horizontalCentered="1"/>
  <pageMargins left="0.55" right="0.55" top="1" bottom="0.5" header="0.5" footer="0.5"/>
  <pageSetup horizontalDpi="600" verticalDpi="600" orientation="portrait" scale="59" r:id="rId1"/>
  <rowBreaks count="3" manualBreakCount="3">
    <brk id="65" max="20" man="1"/>
    <brk id="124" max="20" man="1"/>
    <brk id="19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rhansen</dc:creator>
  <cp:keywords/>
  <dc:description/>
  <cp:lastModifiedBy>Agarcia</cp:lastModifiedBy>
  <cp:lastPrinted>2003-11-03T17:26:40Z</cp:lastPrinted>
  <dcterms:created xsi:type="dcterms:W3CDTF">2001-12-05T16:29:39Z</dcterms:created>
  <dcterms:modified xsi:type="dcterms:W3CDTF">2004-09-27T18:24:56Z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35451541</vt:i4>
  </property>
  <property fmtid="{D5CDD505-2E9C-101B-9397-08002B2CF9AE}" pid="4" name="_EmailSubje">
    <vt:lpwstr>COA section</vt:lpwstr>
  </property>
  <property fmtid="{D5CDD505-2E9C-101B-9397-08002B2CF9AE}" pid="5" name="_AuthorEma">
    <vt:lpwstr>Angela.Garcia@courts.state.tx.us</vt:lpwstr>
  </property>
  <property fmtid="{D5CDD505-2E9C-101B-9397-08002B2CF9AE}" pid="6" name="_AuthorEmailDisplayNa">
    <vt:lpwstr>Angela Garcia</vt:lpwstr>
  </property>
</Properties>
</file>