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A" sheetId="1" r:id="rId1"/>
  </sheets>
  <definedNames>
    <definedName name="\A">'A'!#REF!</definedName>
    <definedName name="_xlnm.Print_Area" localSheetId="0">'A'!$A$1:$U$253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<sst xmlns="http://schemas.openxmlformats.org/spreadsheetml/2006/main" count="238" uniqueCount="165">
  <si>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</si>
  <si>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</si>
  <si>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</si>
  <si>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</si>
  <si>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</si>
  <si>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</si>
  <si>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</si>
  <si>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</si>
  <si>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</si>
  <si>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</si>
  <si>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</si>
  <si>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</si>
  <si>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</si>
  <si>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</si>
  <si>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</si>
  <si>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Twelfth, Tyler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</si>
  <si>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</si>
  <si>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</si>
  <si>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</si>
  <si>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</si>
  <si>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</si>
  <si>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</si>
  <si>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</si>
  <si>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</si>
  <si>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</si>
  <si>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</si>
  <si>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</si>
  <si>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 xml:space="preserve">Lee Duggan, Jr. </t>
  </si>
  <si>
    <t xml:space="preserve">Frank C. Price </t>
  </si>
  <si>
    <t xml:space="preserve">Jackson B. Smith </t>
  </si>
  <si>
    <t>Opinions Granting Rehearing</t>
  </si>
  <si>
    <t>Regular Justices</t>
  </si>
  <si>
    <t>Visiting Justices</t>
  </si>
  <si>
    <t>Visiting Justice</t>
  </si>
  <si>
    <t>For the Year Ended August 31, 2002</t>
  </si>
  <si>
    <t xml:space="preserve">Chief Justice Michael H. Schneider </t>
  </si>
  <si>
    <t xml:space="preserve">Justice Margaret G. Mirabal </t>
  </si>
  <si>
    <t xml:space="preserve">Justice Adele Hedges </t>
  </si>
  <si>
    <t xml:space="preserve">Justice Tim Taft </t>
  </si>
  <si>
    <t xml:space="preserve">Justice Sam Nuchia </t>
  </si>
  <si>
    <t xml:space="preserve">Justice Terry Jennings </t>
  </si>
  <si>
    <t xml:space="preserve">Chief Justice John Cayce </t>
  </si>
  <si>
    <t xml:space="preserve">Justice Sam Day </t>
  </si>
  <si>
    <t xml:space="preserve">Justice Terrie Livingston </t>
  </si>
  <si>
    <t xml:space="preserve">Justice Lee Ann Dauphinot </t>
  </si>
  <si>
    <t xml:space="preserve">Justice Dixon W. Holman </t>
  </si>
  <si>
    <t xml:space="preserve">Justice Anne Gardner </t>
  </si>
  <si>
    <t xml:space="preserve">Justice Sue Walker </t>
  </si>
  <si>
    <t xml:space="preserve">Justice John G. Hill </t>
  </si>
  <si>
    <t xml:space="preserve">Justice David L. Richards </t>
  </si>
  <si>
    <t xml:space="preserve">Justice William H. Brigham </t>
  </si>
  <si>
    <t xml:space="preserve">Chief Justice Marilyn Aboussie </t>
  </si>
  <si>
    <t xml:space="preserve">Justice Mack Kidd </t>
  </si>
  <si>
    <t xml:space="preserve">Justice Bea Ann Smith </t>
  </si>
  <si>
    <t xml:space="preserve">Justice Lee Yeakel </t>
  </si>
  <si>
    <t xml:space="preserve">Justice Jan Patterson </t>
  </si>
  <si>
    <t xml:space="preserve">Justice Carl E. F. Dally </t>
  </si>
  <si>
    <t xml:space="preserve">Chief Justice Phil Hardberger </t>
  </si>
  <si>
    <t xml:space="preserve">Justice Alma Lopez </t>
  </si>
  <si>
    <t xml:space="preserve">Justice Catherine Stone </t>
  </si>
  <si>
    <t xml:space="preserve">Justice Paul W. Green </t>
  </si>
  <si>
    <t xml:space="preserve">Justice Sarah B. Duncan </t>
  </si>
  <si>
    <t xml:space="preserve">Justice Karen Angelini </t>
  </si>
  <si>
    <t xml:space="preserve">Justice Bill White </t>
  </si>
  <si>
    <t>Judge Davie Wilson*</t>
  </si>
  <si>
    <t>Justice Sherry Radack*</t>
  </si>
  <si>
    <t>Justice Elsa R. Alcala*</t>
  </si>
  <si>
    <t>Justice Evelyn V. Keyes*</t>
  </si>
  <si>
    <t>Judge Scott A. Brister*</t>
  </si>
  <si>
    <t>Judge Murry Cohen*</t>
  </si>
  <si>
    <t>Justice Sandee Bryan Marion*</t>
  </si>
  <si>
    <t>Chief Justice Linda Thomas</t>
  </si>
  <si>
    <t>Justice Sue Lagarde</t>
  </si>
  <si>
    <t>Justice Ed Kinkeade</t>
  </si>
  <si>
    <t>Justice Joseph B. Morris</t>
  </si>
  <si>
    <t>Justice Mark Wittington</t>
  </si>
  <si>
    <t>Justice Tom James</t>
  </si>
  <si>
    <t>Justice Carolyn Wright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</si>
  <si>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</si>
  <si>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</si>
  <si>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</si>
  <si>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</si>
  <si>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</si>
  <si>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</si>
  <si>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Chuck E. Miller, Jr.</t>
  </si>
  <si>
    <t>Justice Barbara Rosenberg</t>
  </si>
  <si>
    <t>Justice Charles F. Campbell</t>
  </si>
  <si>
    <t>Justice Shirley Butts</t>
  </si>
  <si>
    <t>Justice David F. Farris</t>
  </si>
  <si>
    <t>Justice James William Bass</t>
  </si>
  <si>
    <t>Justice Frances Maloney</t>
  </si>
  <si>
    <t>Justice Carlton B. Dodson</t>
  </si>
  <si>
    <t>Justice Roby Hadden</t>
  </si>
  <si>
    <t xml:space="preserve">Justice Ben Z. Grant </t>
  </si>
  <si>
    <t xml:space="preserve">Justice Donald R. Ross </t>
  </si>
  <si>
    <t xml:space="preserve">Justice Brian Quinn </t>
  </si>
  <si>
    <t xml:space="preserve">Justice Don H. Reavis </t>
  </si>
  <si>
    <t xml:space="preserve">Justice Phil Johnson </t>
  </si>
  <si>
    <t xml:space="preserve">Chief Justice Richard Barajas </t>
  </si>
  <si>
    <t xml:space="preserve">Justice Susan Larsen </t>
  </si>
  <si>
    <t xml:space="preserve">Justice Ann Crawford McClure </t>
  </si>
  <si>
    <t xml:space="preserve">Justice David W. Chew </t>
  </si>
  <si>
    <t xml:space="preserve">Justice Don Wittig </t>
  </si>
  <si>
    <t xml:space="preserve">Chief Justice Ronald L. Walker </t>
  </si>
  <si>
    <t xml:space="preserve">Justice Don Burgess </t>
  </si>
  <si>
    <t xml:space="preserve">Justice David B. Gaultney </t>
  </si>
  <si>
    <t xml:space="preserve">Chief Justice Rex Davis </t>
  </si>
  <si>
    <t xml:space="preserve">Justice Thomas W. Gray </t>
  </si>
  <si>
    <t xml:space="preserve">Chief Justice Rogelio Valdez </t>
  </si>
  <si>
    <t xml:space="preserve">Justice J. Bonner Dorsey </t>
  </si>
  <si>
    <t xml:space="preserve">Justice Federico G. Hinojosa </t>
  </si>
  <si>
    <t xml:space="preserve">Justice Linda Reyna Yanez </t>
  </si>
  <si>
    <t xml:space="preserve">Justice Nelda V. Rodriguez </t>
  </si>
  <si>
    <t xml:space="preserve">Justice Errlinda Castillo </t>
  </si>
  <si>
    <t xml:space="preserve">Justice Melchor Chavez </t>
  </si>
  <si>
    <t xml:space="preserve">Justice Michael Jerry McCormick </t>
  </si>
  <si>
    <t xml:space="preserve">Justice Maurice Eneas Amidei </t>
  </si>
  <si>
    <t xml:space="preserve">Justice Charles F.  Baird </t>
  </si>
  <si>
    <t xml:space="preserve">Chief Justice Scott A. Brister </t>
  </si>
  <si>
    <t xml:space="preserve">Justice Leslie Brock Yates </t>
  </si>
  <si>
    <t xml:space="preserve">Justice John S. Anderson </t>
  </si>
  <si>
    <t xml:space="preserve">Justice J. Harvey Hudson </t>
  </si>
  <si>
    <t xml:space="preserve">Justice Wanda McKee Fowler </t>
  </si>
  <si>
    <t xml:space="preserve">Justice Richard H. Edelman </t>
  </si>
  <si>
    <t xml:space="preserve">Justice Kem Thompson Frost </t>
  </si>
  <si>
    <t xml:space="preserve">Justice Charles  W. Seymore </t>
  </si>
  <si>
    <t xml:space="preserve">Judge Joe L. Draughn </t>
  </si>
  <si>
    <t xml:space="preserve">Judge Norman Lee </t>
  </si>
  <si>
    <t xml:space="preserve">Judge Maurice Amidei </t>
  </si>
  <si>
    <t xml:space="preserve">Judge James W. Bass, Jr. </t>
  </si>
  <si>
    <t>Chief Justice William J. Cornelius*</t>
  </si>
  <si>
    <t>Chief Justice Josh R. Morriss, III*</t>
  </si>
  <si>
    <t xml:space="preserve">Justice William R. Vance </t>
  </si>
  <si>
    <t xml:space="preserve">Justice Jim Worthen </t>
  </si>
  <si>
    <t xml:space="preserve">Justice Sam G. Griffith </t>
  </si>
  <si>
    <t xml:space="preserve">Justice Frank G. McDonald </t>
  </si>
  <si>
    <t xml:space="preserve">Chief Justice Louis B. Gohmert, Jr.* </t>
  </si>
  <si>
    <t>Chief Justice Leonard E. Davis*</t>
  </si>
  <si>
    <t>Justice Eva M. Guzman*</t>
  </si>
  <si>
    <t>Justice Don Wittig*</t>
  </si>
  <si>
    <t xml:space="preserve">Judge Lee Duggan </t>
  </si>
  <si>
    <t xml:space="preserve">Judge Paul C. Murphy </t>
  </si>
  <si>
    <t xml:space="preserve">Justice Noah O. Kennedy, Jr. </t>
  </si>
  <si>
    <t>Justice H. Bryan Poff, Jr.</t>
  </si>
  <si>
    <t xml:space="preserve">Justice David E. Puryear </t>
  </si>
  <si>
    <t xml:space="preserve">Justice John F. Onion, Jr. </t>
  </si>
  <si>
    <t xml:space="preserve">Justice John E. Powers </t>
  </si>
  <si>
    <t>Chief Justice John T. Boyd*</t>
  </si>
  <si>
    <t>Justice Tom Rickhoff*</t>
  </si>
  <si>
    <t xml:space="preserve">Justice David F. Farris </t>
  </si>
  <si>
    <t xml:space="preserve">Justice John T. Boyd* </t>
  </si>
  <si>
    <t>Chief Justice William G. (Bud) Arnot, III</t>
  </si>
  <si>
    <t>Justice Jim R. Wright</t>
  </si>
  <si>
    <t>Justice Terry McCall</t>
  </si>
  <si>
    <t>Justice Austin McCloud</t>
  </si>
  <si>
    <t>Justice Bob Dickenson</t>
  </si>
  <si>
    <r>
      <t>* NOTES:</t>
    </r>
    <r>
      <rPr>
        <sz val="11"/>
        <rFont val="Times New Roman"/>
        <family val="1"/>
      </rPr>
      <t xml:space="preserve">  Fourteenth Court of Appeals: Justice Eva M. Guzman took office on December 7, 2001, replacing Justice Don Wittig.</t>
    </r>
  </si>
  <si>
    <r>
      <t>* NOTES:</t>
    </r>
    <r>
      <rPr>
        <sz val="11"/>
        <rFont val="Times New Roman"/>
        <family val="1"/>
      </rPr>
      <t xml:space="preserve">  Seventh Court of Appeals: Chief Justice John T. Boyd retired August 28, 2002. However, Justice Boyd issued two additional opinions between August 29 and 31, 2002.</t>
    </r>
  </si>
  <si>
    <r>
      <t xml:space="preserve">* NOTES: </t>
    </r>
    <r>
      <rPr>
        <sz val="11"/>
        <rFont val="Times New Roman"/>
        <family val="1"/>
      </rPr>
      <t xml:space="preserve"> First Court of Appeals: Justice Sherry Radack took office December 1, 2001, replacing Justice Scott Brister.</t>
    </r>
  </si>
  <si>
    <r>
      <t xml:space="preserve">* NOTES: </t>
    </r>
    <r>
      <rPr>
        <sz val="11"/>
        <rFont val="Times New Roman"/>
        <family val="1"/>
      </rPr>
      <t xml:space="preserve"> Fifth Court of Appeals: Justice Sandee Bryan Marion took office January 2, 2002, replacing Justice Tom Rickhoff.</t>
    </r>
  </si>
  <si>
    <t xml:space="preserve">                   Justice Evelyn Keyes took office May 10, 2002, replacing Justice Davie Wilson.</t>
  </si>
  <si>
    <t xml:space="preserve">                   Justice Elsa Alcala took office June 12, 2002, replacing Justice Murry Cohen.</t>
  </si>
  <si>
    <t xml:space="preserve">                   Sixth Court of Appeals: Chief Justice Josh R. Morriss, III took office June 11, 2002, replacing Chief Justice William J. Cornelius.</t>
  </si>
  <si>
    <t xml:space="preserve">                   Twelfth Court of Appeals: Chief Justice Louis B. Gohmert, Jr. took office July 1, 2002, replacing Chief Justice Leonard E. Davis.</t>
  </si>
  <si>
    <t>OVERALL 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</si>
</sst>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3" fontId="13" fillId="0" borderId="0" xfId="0" applyNumberFormat="1" applyFont="1" applyAlignment="1">
      <alignment/>
    </xf>
    <xf numFmtId="3" fontId="9" fillId="0" borderId="1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9" fillId="0" borderId="1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0" xfId="0" applyNumberFormat="1" applyFont="1" applyBorder="1" applyAlignment="1" applyProtection="1">
      <alignment horizontal="left" indent="1"/>
      <protection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 horizontal="center"/>
      <protection/>
    </xf>
    <xf numFmtId="3" fontId="11" fillId="0" borderId="2" xfId="0" applyNumberFormat="1" applyFont="1" applyBorder="1" applyAlignment="1">
      <alignment/>
    </xf>
    <xf numFmtId="3" fontId="11" fillId="0" borderId="1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10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10" fillId="0" borderId="8" xfId="0" applyNumberFormat="1" applyFont="1" applyBorder="1" applyAlignment="1" applyProtection="1">
      <alignment horizontal="center"/>
      <protection/>
    </xf>
    <xf numFmtId="3" fontId="10" fillId="0" borderId="8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0" fillId="0" borderId="8" xfId="0" applyNumberFormat="1" applyFont="1" applyBorder="1" applyAlignment="1" applyProtection="1">
      <alignment horizontal="center"/>
      <protection/>
    </xf>
    <xf numFmtId="3" fontId="11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/>
    </xf>
    <xf numFmtId="3" fontId="14" fillId="0" borderId="4" xfId="0" applyNumberFormat="1" applyFont="1" applyBorder="1" applyAlignment="1">
      <alignment horizontal="centerContinuous"/>
    </xf>
    <xf numFmtId="3" fontId="11" fillId="0" borderId="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11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 horizontal="centerContinuous"/>
    </xf>
    <xf numFmtId="3" fontId="11" fillId="0" borderId="0" xfId="0" applyNumberFormat="1" applyFont="1" applyAlignment="1" applyProtection="1">
      <alignment horizontal="left" indent="1"/>
      <protection/>
    </xf>
    <xf numFmtId="3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center"/>
    </xf>
    <xf numFmtId="3" fontId="11" fillId="0" borderId="4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center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3"/>
  <sheetViews>
    <sheetView tabSelected="1" showOutlineSymbols="0" view="pageBreakPreview" zoomScaleNormal="73" zoomScaleSheetLayoutView="100" workbookViewId="0" topLeftCell="A1">
      <selection activeCell="B5" sqref="B5"/>
    </sheetView>
  </sheetViews>
  <sheetFormatPr defaultColWidth="8.7109375" defaultRowHeight="30"/>
  <cols>
    <col min="1" max="1" width="1.7109375" style="13" customWidth="1"/>
    <col min="2" max="2" width="32.00390625" style="13" customWidth="1"/>
    <col min="3" max="3" width="1.8515625" style="13" customWidth="1"/>
    <col min="4" max="4" width="11.57421875" style="13" customWidth="1"/>
    <col min="5" max="5" width="1.7109375" style="13" customWidth="1"/>
    <col min="6" max="6" width="12.7109375" style="13" customWidth="1"/>
    <col min="7" max="7" width="1.7109375" style="13" customWidth="1"/>
    <col min="8" max="8" width="12.00390625" style="13" customWidth="1"/>
    <col min="9" max="9" width="1.7109375" style="13" customWidth="1"/>
    <col min="10" max="10" width="11.57421875" style="13" customWidth="1"/>
    <col min="11" max="11" width="1.7109375" style="13" customWidth="1"/>
    <col min="12" max="12" width="11.421875" style="13" customWidth="1"/>
    <col min="13" max="13" width="1.7109375" style="13" customWidth="1"/>
    <col min="14" max="14" width="12.8515625" style="13" customWidth="1"/>
    <col min="15" max="15" width="1.7109375" style="13" customWidth="1"/>
    <col min="16" max="16" width="10.421875" style="13" customWidth="1"/>
    <col min="17" max="17" width="1.7109375" style="13" customWidth="1"/>
    <col min="18" max="18" width="10.421875" style="13" customWidth="1"/>
    <col min="19" max="19" width="1.7109375" style="13" customWidth="1"/>
    <col min="20" max="20" width="12.7109375" style="13" customWidth="1"/>
    <col min="21" max="21" width="1.7109375" style="13" customWidth="1"/>
    <col min="22" max="253" width="8.7109375" style="13" customWidth="1"/>
    <col min="254" max="16384" width="8.7109375" style="16" customWidth="1"/>
  </cols>
  <sheetData>
    <row r="1" spans="1:21" ht="36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27" customHeight="1">
      <c r="A2" s="127" t="s">
        <v>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ht="12.75" customHeight="1" thickBot="1"/>
    <row r="4" spans="1:22" ht="12.75" customHeight="1" thickTop="1">
      <c r="A4" s="2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30"/>
      <c r="V4" s="31"/>
    </row>
    <row r="5" spans="1:253" s="4" customFormat="1" ht="43.5">
      <c r="A5" s="7"/>
      <c r="B5" s="3"/>
      <c r="C5" s="3"/>
      <c r="D5" s="10" t="s">
        <v>18</v>
      </c>
      <c r="E5" s="11"/>
      <c r="F5" s="10" t="s">
        <v>19</v>
      </c>
      <c r="G5" s="12"/>
      <c r="H5" s="10" t="s">
        <v>20</v>
      </c>
      <c r="I5" s="11"/>
      <c r="J5" s="10" t="s">
        <v>21</v>
      </c>
      <c r="K5" s="12"/>
      <c r="L5" s="10" t="s">
        <v>30</v>
      </c>
      <c r="M5" s="11"/>
      <c r="N5" s="10" t="s">
        <v>22</v>
      </c>
      <c r="O5" s="12"/>
      <c r="P5" s="10" t="s">
        <v>23</v>
      </c>
      <c r="Q5" s="11"/>
      <c r="R5" s="10" t="s">
        <v>24</v>
      </c>
      <c r="S5" s="12"/>
      <c r="T5" s="10" t="s">
        <v>1</v>
      </c>
      <c r="U5" s="8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68" customFormat="1" ht="8.25">
      <c r="A6" s="62"/>
      <c r="B6" s="63"/>
      <c r="C6" s="63"/>
      <c r="D6" s="64"/>
      <c r="E6" s="63"/>
      <c r="F6" s="64"/>
      <c r="G6" s="63"/>
      <c r="H6" s="64"/>
      <c r="I6" s="63"/>
      <c r="J6" s="64"/>
      <c r="K6" s="63"/>
      <c r="L6" s="64"/>
      <c r="M6" s="63"/>
      <c r="N6" s="64"/>
      <c r="O6" s="63"/>
      <c r="P6" s="64"/>
      <c r="Q6" s="63"/>
      <c r="R6" s="64"/>
      <c r="S6" s="63"/>
      <c r="T6" s="64"/>
      <c r="U6" s="65"/>
      <c r="V6" s="66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1:22" ht="15.75">
      <c r="A7" s="32"/>
      <c r="B7" s="9" t="s">
        <v>2</v>
      </c>
      <c r="C7" s="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1"/>
    </row>
    <row r="8" spans="1:22" ht="15">
      <c r="A8" s="32"/>
      <c r="B8" s="119" t="s">
        <v>31</v>
      </c>
      <c r="C8" s="5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1"/>
    </row>
    <row r="9" spans="1:253" s="40" customFormat="1" ht="15">
      <c r="A9" s="35"/>
      <c r="B9" s="17" t="s">
        <v>35</v>
      </c>
      <c r="C9" s="36"/>
      <c r="D9" s="28">
        <v>60</v>
      </c>
      <c r="E9" s="27"/>
      <c r="F9" s="113">
        <v>0</v>
      </c>
      <c r="G9" s="27"/>
      <c r="H9" s="113">
        <v>2</v>
      </c>
      <c r="I9" s="27"/>
      <c r="J9" s="113">
        <v>0</v>
      </c>
      <c r="K9" s="27"/>
      <c r="L9" s="113">
        <v>0</v>
      </c>
      <c r="M9" s="27"/>
      <c r="N9" s="113">
        <v>6</v>
      </c>
      <c r="O9" s="27"/>
      <c r="P9" s="113">
        <v>0</v>
      </c>
      <c r="Q9" s="27"/>
      <c r="R9" s="113">
        <v>91</v>
      </c>
      <c r="S9" s="27"/>
      <c r="T9" s="113">
        <f aca="true" t="shared" si="0" ref="T9:T20">SUM(D9:S9)</f>
        <v>159</v>
      </c>
      <c r="U9" s="38"/>
      <c r="V9" s="3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40" customFormat="1" ht="15">
      <c r="A10" s="35"/>
      <c r="B10" s="18" t="s">
        <v>69</v>
      </c>
      <c r="C10" s="36"/>
      <c r="D10" s="28">
        <v>70</v>
      </c>
      <c r="E10" s="27"/>
      <c r="F10" s="113">
        <v>2</v>
      </c>
      <c r="G10" s="27"/>
      <c r="H10" s="113">
        <v>3</v>
      </c>
      <c r="I10" s="27"/>
      <c r="J10" s="113">
        <v>0</v>
      </c>
      <c r="K10" s="27"/>
      <c r="L10" s="113">
        <v>0</v>
      </c>
      <c r="M10" s="27"/>
      <c r="N10" s="113">
        <v>1</v>
      </c>
      <c r="O10" s="27"/>
      <c r="P10" s="113">
        <v>3</v>
      </c>
      <c r="Q10" s="27"/>
      <c r="R10" s="113">
        <v>82</v>
      </c>
      <c r="S10" s="27"/>
      <c r="T10" s="113">
        <f t="shared" si="0"/>
        <v>161</v>
      </c>
      <c r="U10" s="38"/>
      <c r="V10" s="3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40" customFormat="1" ht="15">
      <c r="A11" s="35"/>
      <c r="B11" s="17" t="s">
        <v>36</v>
      </c>
      <c r="C11" s="36"/>
      <c r="D11" s="28">
        <v>56</v>
      </c>
      <c r="E11" s="27"/>
      <c r="F11" s="113">
        <v>2</v>
      </c>
      <c r="G11" s="27"/>
      <c r="H11" s="113">
        <v>9</v>
      </c>
      <c r="I11" s="27"/>
      <c r="J11" s="113">
        <v>0</v>
      </c>
      <c r="K11" s="27"/>
      <c r="L11" s="113">
        <v>0</v>
      </c>
      <c r="M11" s="27"/>
      <c r="N11" s="113">
        <v>6</v>
      </c>
      <c r="O11" s="27"/>
      <c r="P11" s="113">
        <v>3</v>
      </c>
      <c r="Q11" s="27"/>
      <c r="R11" s="113">
        <v>86</v>
      </c>
      <c r="S11" s="27"/>
      <c r="T11" s="113">
        <f t="shared" si="0"/>
        <v>162</v>
      </c>
      <c r="U11" s="38"/>
      <c r="V11" s="39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40" customFormat="1" ht="15">
      <c r="A12" s="35"/>
      <c r="B12" s="17" t="s">
        <v>64</v>
      </c>
      <c r="C12" s="36"/>
      <c r="D12" s="28">
        <v>48</v>
      </c>
      <c r="E12" s="27"/>
      <c r="F12" s="113">
        <v>0</v>
      </c>
      <c r="G12" s="27"/>
      <c r="H12" s="113">
        <v>0</v>
      </c>
      <c r="I12" s="27"/>
      <c r="J12" s="113">
        <v>0</v>
      </c>
      <c r="K12" s="27"/>
      <c r="L12" s="113">
        <v>0</v>
      </c>
      <c r="M12" s="27"/>
      <c r="N12" s="113">
        <v>4</v>
      </c>
      <c r="O12" s="27"/>
      <c r="P12" s="113">
        <v>0</v>
      </c>
      <c r="Q12" s="27"/>
      <c r="R12" s="113">
        <v>39</v>
      </c>
      <c r="S12" s="27"/>
      <c r="T12" s="113">
        <f t="shared" si="0"/>
        <v>91</v>
      </c>
      <c r="U12" s="38"/>
      <c r="V12" s="39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40" customFormat="1" ht="15">
      <c r="A13" s="35"/>
      <c r="B13" s="17" t="s">
        <v>37</v>
      </c>
      <c r="C13" s="36"/>
      <c r="D13" s="28">
        <v>85</v>
      </c>
      <c r="E13" s="27"/>
      <c r="F13" s="113">
        <v>0</v>
      </c>
      <c r="G13" s="27"/>
      <c r="H13" s="113">
        <v>5</v>
      </c>
      <c r="I13" s="27"/>
      <c r="J13" s="113">
        <v>0</v>
      </c>
      <c r="K13" s="27"/>
      <c r="L13" s="113">
        <v>0</v>
      </c>
      <c r="M13" s="27"/>
      <c r="N13" s="113">
        <v>9</v>
      </c>
      <c r="O13" s="27"/>
      <c r="P13" s="113">
        <v>0</v>
      </c>
      <c r="Q13" s="27"/>
      <c r="R13" s="113">
        <v>79</v>
      </c>
      <c r="S13" s="27"/>
      <c r="T13" s="113">
        <f t="shared" si="0"/>
        <v>178</v>
      </c>
      <c r="U13" s="38"/>
      <c r="V13" s="39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40" customFormat="1" ht="15">
      <c r="A14" s="35"/>
      <c r="B14" s="18" t="s">
        <v>38</v>
      </c>
      <c r="C14" s="36"/>
      <c r="D14" s="28">
        <v>82</v>
      </c>
      <c r="E14" s="27"/>
      <c r="F14" s="113">
        <v>1</v>
      </c>
      <c r="G14" s="27"/>
      <c r="H14" s="113">
        <v>4</v>
      </c>
      <c r="I14" s="27"/>
      <c r="J14" s="113">
        <v>0</v>
      </c>
      <c r="K14" s="27"/>
      <c r="L14" s="113">
        <v>0</v>
      </c>
      <c r="M14" s="27"/>
      <c r="N14" s="113">
        <v>6</v>
      </c>
      <c r="O14" s="27"/>
      <c r="P14" s="113">
        <v>2</v>
      </c>
      <c r="Q14" s="27"/>
      <c r="R14" s="113">
        <v>51</v>
      </c>
      <c r="S14" s="27"/>
      <c r="T14" s="113">
        <f t="shared" si="0"/>
        <v>146</v>
      </c>
      <c r="U14" s="38"/>
      <c r="V14" s="3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40" customFormat="1" ht="15">
      <c r="A15" s="35"/>
      <c r="B15" s="17" t="s">
        <v>39</v>
      </c>
      <c r="C15" s="36"/>
      <c r="D15" s="28">
        <v>64</v>
      </c>
      <c r="E15" s="27"/>
      <c r="F15" s="113">
        <v>0</v>
      </c>
      <c r="G15" s="27"/>
      <c r="H15" s="113">
        <v>6</v>
      </c>
      <c r="I15" s="27"/>
      <c r="J15" s="113">
        <v>0</v>
      </c>
      <c r="K15" s="27"/>
      <c r="L15" s="113">
        <v>0</v>
      </c>
      <c r="M15" s="27"/>
      <c r="N15" s="113">
        <v>3</v>
      </c>
      <c r="O15" s="27"/>
      <c r="P15" s="113">
        <v>0</v>
      </c>
      <c r="Q15" s="27"/>
      <c r="R15" s="113">
        <v>72</v>
      </c>
      <c r="S15" s="27"/>
      <c r="T15" s="113">
        <f t="shared" si="0"/>
        <v>145</v>
      </c>
      <c r="U15" s="38"/>
      <c r="V15" s="39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40" customFormat="1" ht="15">
      <c r="A16" s="35"/>
      <c r="B16" s="18" t="s">
        <v>40</v>
      </c>
      <c r="C16" s="41"/>
      <c r="D16" s="28">
        <v>83</v>
      </c>
      <c r="E16" s="27"/>
      <c r="F16" s="113">
        <v>1</v>
      </c>
      <c r="G16" s="27"/>
      <c r="H16" s="113">
        <v>1</v>
      </c>
      <c r="I16" s="27"/>
      <c r="J16" s="113">
        <v>0</v>
      </c>
      <c r="K16" s="27"/>
      <c r="L16" s="113">
        <v>0</v>
      </c>
      <c r="M16" s="27"/>
      <c r="N16" s="113">
        <v>9</v>
      </c>
      <c r="O16" s="27"/>
      <c r="P16" s="113">
        <v>0</v>
      </c>
      <c r="Q16" s="27"/>
      <c r="R16" s="113">
        <v>66</v>
      </c>
      <c r="S16" s="27"/>
      <c r="T16" s="113">
        <f t="shared" si="0"/>
        <v>160</v>
      </c>
      <c r="U16" s="38"/>
      <c r="V16" s="39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40" customFormat="1" ht="15">
      <c r="A17" s="35"/>
      <c r="B17" s="18" t="s">
        <v>68</v>
      </c>
      <c r="C17" s="36"/>
      <c r="D17" s="28">
        <v>4</v>
      </c>
      <c r="E17" s="27"/>
      <c r="F17" s="113">
        <v>1</v>
      </c>
      <c r="G17" s="27"/>
      <c r="H17" s="113">
        <v>2</v>
      </c>
      <c r="I17" s="27"/>
      <c r="J17" s="113">
        <v>0</v>
      </c>
      <c r="K17" s="27"/>
      <c r="L17" s="113">
        <v>0</v>
      </c>
      <c r="M17" s="27"/>
      <c r="N17" s="113">
        <v>0</v>
      </c>
      <c r="O17" s="27"/>
      <c r="P17" s="113">
        <v>0</v>
      </c>
      <c r="Q17" s="27"/>
      <c r="R17" s="113">
        <v>0</v>
      </c>
      <c r="S17" s="27"/>
      <c r="T17" s="113">
        <f t="shared" si="0"/>
        <v>7</v>
      </c>
      <c r="U17" s="38"/>
      <c r="V17" s="39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40" customFormat="1" ht="15">
      <c r="A18" s="35"/>
      <c r="B18" s="18" t="s">
        <v>65</v>
      </c>
      <c r="C18" s="41"/>
      <c r="D18" s="28">
        <v>47</v>
      </c>
      <c r="E18" s="27"/>
      <c r="F18" s="113">
        <v>0</v>
      </c>
      <c r="G18" s="27"/>
      <c r="H18" s="113">
        <v>0</v>
      </c>
      <c r="I18" s="27"/>
      <c r="J18" s="113">
        <v>0</v>
      </c>
      <c r="K18" s="27"/>
      <c r="L18" s="113">
        <v>0</v>
      </c>
      <c r="M18" s="27"/>
      <c r="N18" s="113">
        <v>1</v>
      </c>
      <c r="O18" s="27"/>
      <c r="P18" s="113">
        <v>0</v>
      </c>
      <c r="Q18" s="27"/>
      <c r="R18" s="113">
        <v>48</v>
      </c>
      <c r="S18" s="27"/>
      <c r="T18" s="113">
        <f t="shared" si="0"/>
        <v>96</v>
      </c>
      <c r="U18" s="38"/>
      <c r="V18" s="39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40" customFormat="1" ht="15">
      <c r="A19" s="35"/>
      <c r="B19" s="17" t="s">
        <v>67</v>
      </c>
      <c r="C19" s="36"/>
      <c r="D19" s="28">
        <v>3</v>
      </c>
      <c r="E19" s="27"/>
      <c r="F19" s="113">
        <v>0</v>
      </c>
      <c r="G19" s="27"/>
      <c r="H19" s="113">
        <v>0</v>
      </c>
      <c r="I19" s="27"/>
      <c r="J19" s="113">
        <v>0</v>
      </c>
      <c r="K19" s="27"/>
      <c r="L19" s="113">
        <v>0</v>
      </c>
      <c r="M19" s="27"/>
      <c r="N19" s="113">
        <v>0</v>
      </c>
      <c r="O19" s="27"/>
      <c r="P19" s="113">
        <v>0</v>
      </c>
      <c r="Q19" s="27"/>
      <c r="R19" s="113">
        <v>22</v>
      </c>
      <c r="S19" s="27"/>
      <c r="T19" s="113">
        <f t="shared" si="0"/>
        <v>25</v>
      </c>
      <c r="U19" s="38"/>
      <c r="V19" s="3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40" customFormat="1" ht="15">
      <c r="A20" s="35"/>
      <c r="B20" s="17" t="s">
        <v>66</v>
      </c>
      <c r="C20" s="36"/>
      <c r="D20" s="28">
        <v>2</v>
      </c>
      <c r="E20" s="27"/>
      <c r="F20" s="113">
        <v>0</v>
      </c>
      <c r="G20" s="27"/>
      <c r="H20" s="113">
        <v>0</v>
      </c>
      <c r="I20" s="27"/>
      <c r="J20" s="113">
        <v>0</v>
      </c>
      <c r="K20" s="27"/>
      <c r="L20" s="113">
        <v>0</v>
      </c>
      <c r="M20" s="27"/>
      <c r="N20" s="113">
        <v>0</v>
      </c>
      <c r="O20" s="27"/>
      <c r="P20" s="113">
        <v>0</v>
      </c>
      <c r="Q20" s="27"/>
      <c r="R20" s="113">
        <v>6</v>
      </c>
      <c r="S20" s="27"/>
      <c r="T20" s="113">
        <f t="shared" si="0"/>
        <v>8</v>
      </c>
      <c r="U20" s="38"/>
      <c r="V20" s="3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40" customFormat="1" ht="15">
      <c r="A21" s="35"/>
      <c r="B21" s="118" t="s">
        <v>32</v>
      </c>
      <c r="C21" s="36"/>
      <c r="D21" s="28"/>
      <c r="E21" s="27"/>
      <c r="F21" s="113"/>
      <c r="G21" s="27"/>
      <c r="H21" s="113"/>
      <c r="I21" s="27"/>
      <c r="J21" s="113"/>
      <c r="K21" s="27"/>
      <c r="L21" s="113"/>
      <c r="M21" s="27"/>
      <c r="N21" s="113"/>
      <c r="O21" s="27"/>
      <c r="P21" s="113"/>
      <c r="Q21" s="27"/>
      <c r="R21" s="113"/>
      <c r="S21" s="27"/>
      <c r="T21" s="113"/>
      <c r="U21" s="38"/>
      <c r="V21" s="3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40" customFormat="1" ht="15">
      <c r="A22" s="35" t="s">
        <v>3</v>
      </c>
      <c r="B22" s="18" t="s">
        <v>27</v>
      </c>
      <c r="C22" s="41"/>
      <c r="D22" s="28">
        <v>11</v>
      </c>
      <c r="E22" s="27"/>
      <c r="F22" s="113">
        <v>0</v>
      </c>
      <c r="G22" s="27"/>
      <c r="H22" s="113">
        <v>0</v>
      </c>
      <c r="I22" s="27"/>
      <c r="J22" s="113">
        <v>0</v>
      </c>
      <c r="K22" s="27"/>
      <c r="L22" s="113">
        <v>0</v>
      </c>
      <c r="M22" s="27"/>
      <c r="N22" s="113">
        <v>2</v>
      </c>
      <c r="O22" s="27"/>
      <c r="P22" s="113">
        <v>0</v>
      </c>
      <c r="Q22" s="27"/>
      <c r="R22" s="113">
        <v>0</v>
      </c>
      <c r="S22" s="27"/>
      <c r="T22" s="113">
        <f>SUM(D22:S22)</f>
        <v>13</v>
      </c>
      <c r="U22" s="38"/>
      <c r="V22" s="3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40" customFormat="1" ht="15">
      <c r="A23" s="35"/>
      <c r="B23" s="18" t="s">
        <v>28</v>
      </c>
      <c r="C23" s="41"/>
      <c r="D23" s="28">
        <v>37</v>
      </c>
      <c r="E23" s="27"/>
      <c r="F23" s="113">
        <v>0</v>
      </c>
      <c r="G23" s="27"/>
      <c r="H23" s="113">
        <v>0</v>
      </c>
      <c r="I23" s="27"/>
      <c r="J23" s="113">
        <v>0</v>
      </c>
      <c r="K23" s="27"/>
      <c r="L23" s="113">
        <v>0</v>
      </c>
      <c r="M23" s="27"/>
      <c r="N23" s="113">
        <v>2</v>
      </c>
      <c r="O23" s="27"/>
      <c r="P23" s="113">
        <v>0</v>
      </c>
      <c r="Q23" s="27"/>
      <c r="R23" s="113">
        <v>15</v>
      </c>
      <c r="S23" s="27"/>
      <c r="T23" s="113">
        <f>SUM(D23:S23)</f>
        <v>54</v>
      </c>
      <c r="U23" s="38"/>
      <c r="V23" s="3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40" customFormat="1" ht="15">
      <c r="A24" s="35"/>
      <c r="B24" s="18" t="s">
        <v>29</v>
      </c>
      <c r="C24" s="41"/>
      <c r="D24" s="28">
        <v>15</v>
      </c>
      <c r="E24" s="27"/>
      <c r="F24" s="113">
        <v>0</v>
      </c>
      <c r="G24" s="27"/>
      <c r="H24" s="113">
        <v>0</v>
      </c>
      <c r="I24" s="27"/>
      <c r="J24" s="113">
        <v>0</v>
      </c>
      <c r="K24" s="27"/>
      <c r="L24" s="113">
        <v>0</v>
      </c>
      <c r="M24" s="27"/>
      <c r="N24" s="113">
        <v>1</v>
      </c>
      <c r="O24" s="27"/>
      <c r="P24" s="113">
        <v>0</v>
      </c>
      <c r="Q24" s="27"/>
      <c r="R24" s="113">
        <v>3</v>
      </c>
      <c r="S24" s="27"/>
      <c r="T24" s="113">
        <f>SUM(D24:S24)</f>
        <v>19</v>
      </c>
      <c r="U24" s="38"/>
      <c r="V24" s="3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40" customFormat="1" ht="15">
      <c r="A25" s="35"/>
      <c r="B25" s="109" t="s">
        <v>25</v>
      </c>
      <c r="C25" s="33"/>
      <c r="D25" s="56">
        <f>SUM(D9:D24)</f>
        <v>667</v>
      </c>
      <c r="E25" s="114"/>
      <c r="F25" s="56">
        <f>SUM(F9:F24)</f>
        <v>7</v>
      </c>
      <c r="G25" s="114"/>
      <c r="H25" s="56">
        <f>SUM(H9:H24)</f>
        <v>32</v>
      </c>
      <c r="I25" s="114"/>
      <c r="J25" s="56">
        <f>SUM(J9:J24)</f>
        <v>0</v>
      </c>
      <c r="K25" s="114"/>
      <c r="L25" s="56">
        <f>SUM(L9:L24)</f>
        <v>0</v>
      </c>
      <c r="M25" s="114"/>
      <c r="N25" s="56">
        <f>SUM(N9:N24)</f>
        <v>50</v>
      </c>
      <c r="O25" s="114"/>
      <c r="P25" s="56">
        <f>SUM(P9:P24)</f>
        <v>8</v>
      </c>
      <c r="Q25" s="114"/>
      <c r="R25" s="56">
        <f>SUM(R9:R24)</f>
        <v>660</v>
      </c>
      <c r="S25" s="27"/>
      <c r="T25" s="56">
        <f>SUM(T9:T24)</f>
        <v>1424</v>
      </c>
      <c r="U25" s="38"/>
      <c r="V25" s="3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2" ht="15">
      <c r="A26" s="32"/>
      <c r="B26" s="47"/>
      <c r="C26" s="4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97" t="s">
        <v>4</v>
      </c>
      <c r="S26" s="27"/>
      <c r="T26" s="28">
        <f>T25-T27</f>
        <v>1269</v>
      </c>
      <c r="U26" s="43"/>
      <c r="V26" s="31"/>
    </row>
    <row r="27" spans="1:22" ht="1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97" t="s">
        <v>5</v>
      </c>
      <c r="S27" s="23"/>
      <c r="T27" s="28">
        <v>155</v>
      </c>
      <c r="U27" s="44"/>
      <c r="V27" s="31"/>
    </row>
    <row r="28" spans="1:253" s="68" customFormat="1" ht="15">
      <c r="A28" s="6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65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</row>
    <row r="29" spans="1:22" ht="15.75">
      <c r="A29" s="32"/>
      <c r="B29" s="9" t="s">
        <v>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1"/>
    </row>
    <row r="30" spans="1:22" ht="15">
      <c r="A30" s="32"/>
      <c r="B30" s="117" t="s">
        <v>31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1"/>
    </row>
    <row r="31" spans="1:253" s="40" customFormat="1" ht="15">
      <c r="A31" s="35"/>
      <c r="B31" s="18" t="s">
        <v>41</v>
      </c>
      <c r="C31" s="21"/>
      <c r="D31" s="37">
        <v>44</v>
      </c>
      <c r="E31" s="27"/>
      <c r="F31" s="37">
        <v>2</v>
      </c>
      <c r="G31" s="27"/>
      <c r="H31" s="37">
        <v>1</v>
      </c>
      <c r="I31" s="27"/>
      <c r="J31" s="37">
        <v>0</v>
      </c>
      <c r="K31" s="27"/>
      <c r="L31" s="37">
        <v>0</v>
      </c>
      <c r="M31" s="27"/>
      <c r="N31" s="37">
        <v>3</v>
      </c>
      <c r="O31" s="27"/>
      <c r="P31" s="37">
        <v>0</v>
      </c>
      <c r="Q31" s="27"/>
      <c r="R31" s="37">
        <v>68</v>
      </c>
      <c r="S31" s="41"/>
      <c r="T31" s="27">
        <f aca="true" t="shared" si="1" ref="T31:T41">D31+F31+H31+J31+L31+N31+P31+R31</f>
        <v>118</v>
      </c>
      <c r="U31" s="38"/>
      <c r="V31" s="3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40" customFormat="1" ht="15">
      <c r="A32" s="35"/>
      <c r="B32" s="17" t="s">
        <v>42</v>
      </c>
      <c r="C32" s="21"/>
      <c r="D32" s="37">
        <v>69</v>
      </c>
      <c r="E32" s="27"/>
      <c r="F32" s="37">
        <v>0</v>
      </c>
      <c r="G32" s="27"/>
      <c r="H32" s="37">
        <v>0</v>
      </c>
      <c r="I32" s="27"/>
      <c r="J32" s="37">
        <v>0</v>
      </c>
      <c r="K32" s="27"/>
      <c r="L32" s="37">
        <v>0</v>
      </c>
      <c r="M32" s="27"/>
      <c r="N32" s="37">
        <v>3</v>
      </c>
      <c r="O32" s="27"/>
      <c r="P32" s="37">
        <v>0</v>
      </c>
      <c r="Q32" s="27"/>
      <c r="R32" s="37">
        <v>67</v>
      </c>
      <c r="S32" s="41"/>
      <c r="T32" s="27">
        <f t="shared" si="1"/>
        <v>139</v>
      </c>
      <c r="U32" s="38"/>
      <c r="V32" s="39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40" customFormat="1" ht="15">
      <c r="A33" s="35"/>
      <c r="B33" s="17" t="s">
        <v>43</v>
      </c>
      <c r="C33" s="21"/>
      <c r="D33" s="37">
        <v>71</v>
      </c>
      <c r="E33" s="27"/>
      <c r="F33" s="37">
        <v>1</v>
      </c>
      <c r="G33" s="27"/>
      <c r="H33" s="37">
        <v>3</v>
      </c>
      <c r="I33" s="27"/>
      <c r="J33" s="37">
        <v>0</v>
      </c>
      <c r="K33" s="27"/>
      <c r="L33" s="37">
        <v>0</v>
      </c>
      <c r="M33" s="27"/>
      <c r="N33" s="37">
        <v>2</v>
      </c>
      <c r="O33" s="27"/>
      <c r="P33" s="37">
        <v>0</v>
      </c>
      <c r="Q33" s="27"/>
      <c r="R33" s="37">
        <v>63</v>
      </c>
      <c r="S33" s="41"/>
      <c r="T33" s="27">
        <f t="shared" si="1"/>
        <v>140</v>
      </c>
      <c r="U33" s="38"/>
      <c r="V33" s="39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40" customFormat="1" ht="15">
      <c r="A34" s="35"/>
      <c r="B34" s="18" t="s">
        <v>44</v>
      </c>
      <c r="C34" s="21"/>
      <c r="D34" s="37">
        <v>87</v>
      </c>
      <c r="E34" s="27"/>
      <c r="F34" s="37">
        <v>6</v>
      </c>
      <c r="G34" s="27"/>
      <c r="H34" s="37">
        <v>13</v>
      </c>
      <c r="I34" s="27"/>
      <c r="J34" s="37">
        <v>0</v>
      </c>
      <c r="K34" s="27"/>
      <c r="L34" s="37">
        <v>0</v>
      </c>
      <c r="M34" s="27"/>
      <c r="N34" s="37">
        <v>2</v>
      </c>
      <c r="O34" s="27"/>
      <c r="P34" s="37">
        <v>0</v>
      </c>
      <c r="Q34" s="27"/>
      <c r="R34" s="37">
        <v>57</v>
      </c>
      <c r="S34" s="41"/>
      <c r="T34" s="27">
        <f t="shared" si="1"/>
        <v>165</v>
      </c>
      <c r="U34" s="38"/>
      <c r="V34" s="39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40" customFormat="1" ht="15">
      <c r="A35" s="35"/>
      <c r="B35" s="17" t="s">
        <v>45</v>
      </c>
      <c r="C35" s="21"/>
      <c r="D35" s="37">
        <v>65</v>
      </c>
      <c r="E35" s="27"/>
      <c r="F35" s="37">
        <v>0</v>
      </c>
      <c r="G35" s="27"/>
      <c r="H35" s="37">
        <v>3</v>
      </c>
      <c r="I35" s="27"/>
      <c r="J35" s="37">
        <v>0</v>
      </c>
      <c r="K35" s="27"/>
      <c r="L35" s="37">
        <v>0</v>
      </c>
      <c r="M35" s="27"/>
      <c r="N35" s="37">
        <v>1</v>
      </c>
      <c r="O35" s="27"/>
      <c r="P35" s="37">
        <v>0</v>
      </c>
      <c r="Q35" s="27"/>
      <c r="R35" s="37">
        <v>59</v>
      </c>
      <c r="S35" s="41"/>
      <c r="T35" s="27">
        <f t="shared" si="1"/>
        <v>128</v>
      </c>
      <c r="U35" s="38"/>
      <c r="V35" s="3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40" customFormat="1" ht="15">
      <c r="A36" s="35"/>
      <c r="B36" s="17" t="s">
        <v>46</v>
      </c>
      <c r="C36" s="21"/>
      <c r="D36" s="37">
        <v>51</v>
      </c>
      <c r="E36" s="27"/>
      <c r="F36" s="37">
        <v>1</v>
      </c>
      <c r="G36" s="27"/>
      <c r="H36" s="37">
        <v>0</v>
      </c>
      <c r="I36" s="27"/>
      <c r="J36" s="37">
        <v>0</v>
      </c>
      <c r="K36" s="27"/>
      <c r="L36" s="37">
        <v>0</v>
      </c>
      <c r="M36" s="27"/>
      <c r="N36" s="37">
        <v>3</v>
      </c>
      <c r="O36" s="27"/>
      <c r="P36" s="37">
        <v>0</v>
      </c>
      <c r="Q36" s="27"/>
      <c r="R36" s="37">
        <v>60</v>
      </c>
      <c r="S36" s="41"/>
      <c r="T36" s="27">
        <f t="shared" si="1"/>
        <v>115</v>
      </c>
      <c r="U36" s="38"/>
      <c r="V36" s="3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40" customFormat="1" ht="15">
      <c r="A37" s="35"/>
      <c r="B37" s="17" t="s">
        <v>47</v>
      </c>
      <c r="C37" s="21"/>
      <c r="D37" s="37">
        <v>79</v>
      </c>
      <c r="E37" s="27"/>
      <c r="F37" s="37">
        <v>2</v>
      </c>
      <c r="G37" s="27"/>
      <c r="H37" s="37">
        <v>3</v>
      </c>
      <c r="I37" s="27"/>
      <c r="J37" s="37">
        <v>0</v>
      </c>
      <c r="K37" s="27"/>
      <c r="L37" s="37">
        <v>0</v>
      </c>
      <c r="M37" s="27"/>
      <c r="N37" s="37">
        <v>1</v>
      </c>
      <c r="O37" s="27"/>
      <c r="P37" s="37">
        <v>0</v>
      </c>
      <c r="Q37" s="27"/>
      <c r="R37" s="37">
        <v>59</v>
      </c>
      <c r="S37" s="41"/>
      <c r="T37" s="27">
        <f t="shared" si="1"/>
        <v>144</v>
      </c>
      <c r="U37" s="38"/>
      <c r="V37" s="39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40" customFormat="1" ht="15">
      <c r="A38" s="35"/>
      <c r="B38" s="118" t="s">
        <v>32</v>
      </c>
      <c r="C38" s="21"/>
      <c r="D38" s="37"/>
      <c r="E38" s="27"/>
      <c r="F38" s="37"/>
      <c r="G38" s="27"/>
      <c r="H38" s="37"/>
      <c r="I38" s="27"/>
      <c r="J38" s="37"/>
      <c r="K38" s="27"/>
      <c r="L38" s="37"/>
      <c r="M38" s="27"/>
      <c r="N38" s="37"/>
      <c r="O38" s="27"/>
      <c r="P38" s="37"/>
      <c r="Q38" s="27"/>
      <c r="R38" s="37"/>
      <c r="S38" s="41"/>
      <c r="T38" s="27"/>
      <c r="U38" s="38"/>
      <c r="V38" s="39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s="40" customFormat="1" ht="15">
      <c r="A39" s="35"/>
      <c r="B39" s="18" t="s">
        <v>50</v>
      </c>
      <c r="C39" s="21"/>
      <c r="D39" s="37">
        <v>7</v>
      </c>
      <c r="E39" s="27"/>
      <c r="F39" s="37">
        <v>0</v>
      </c>
      <c r="G39" s="27"/>
      <c r="H39" s="37">
        <v>0</v>
      </c>
      <c r="I39" s="27"/>
      <c r="J39" s="37">
        <v>0</v>
      </c>
      <c r="K39" s="27"/>
      <c r="L39" s="37">
        <v>0</v>
      </c>
      <c r="M39" s="27"/>
      <c r="N39" s="37">
        <v>0</v>
      </c>
      <c r="O39" s="27"/>
      <c r="P39" s="37">
        <v>0</v>
      </c>
      <c r="Q39" s="27"/>
      <c r="R39" s="37">
        <v>0</v>
      </c>
      <c r="S39" s="41"/>
      <c r="T39" s="27">
        <f>D39+F39+H39+J39+L39+N39+P39+R39</f>
        <v>7</v>
      </c>
      <c r="U39" s="38"/>
      <c r="V39" s="39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s="40" customFormat="1" ht="15">
      <c r="A40" s="35"/>
      <c r="B40" s="17" t="s">
        <v>48</v>
      </c>
      <c r="C40" s="21"/>
      <c r="D40" s="37">
        <v>6</v>
      </c>
      <c r="E40" s="27"/>
      <c r="F40" s="37">
        <v>0</v>
      </c>
      <c r="G40" s="27"/>
      <c r="H40" s="37">
        <v>0</v>
      </c>
      <c r="I40" s="27"/>
      <c r="J40" s="37">
        <v>0</v>
      </c>
      <c r="K40" s="27"/>
      <c r="L40" s="37">
        <v>0</v>
      </c>
      <c r="M40" s="27"/>
      <c r="N40" s="37">
        <v>0</v>
      </c>
      <c r="O40" s="27"/>
      <c r="P40" s="37">
        <v>0</v>
      </c>
      <c r="Q40" s="27"/>
      <c r="R40" s="37">
        <v>22</v>
      </c>
      <c r="S40" s="41"/>
      <c r="T40" s="27">
        <f t="shared" si="1"/>
        <v>28</v>
      </c>
      <c r="U40" s="38"/>
      <c r="V40" s="39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s="40" customFormat="1" ht="15">
      <c r="A41" s="35"/>
      <c r="B41" s="91" t="s">
        <v>49</v>
      </c>
      <c r="C41" s="21"/>
      <c r="D41" s="37">
        <v>23</v>
      </c>
      <c r="E41" s="27"/>
      <c r="F41" s="37">
        <v>0</v>
      </c>
      <c r="G41" s="27"/>
      <c r="H41" s="37">
        <v>1</v>
      </c>
      <c r="I41" s="27"/>
      <c r="J41" s="37">
        <v>0</v>
      </c>
      <c r="K41" s="27"/>
      <c r="L41" s="37">
        <v>0</v>
      </c>
      <c r="M41" s="27"/>
      <c r="N41" s="37">
        <v>0</v>
      </c>
      <c r="O41" s="27"/>
      <c r="P41" s="37">
        <v>0</v>
      </c>
      <c r="Q41" s="27"/>
      <c r="R41" s="37">
        <v>5</v>
      </c>
      <c r="S41" s="41"/>
      <c r="T41" s="27">
        <f t="shared" si="1"/>
        <v>29</v>
      </c>
      <c r="U41" s="38"/>
      <c r="V41" s="39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s="40" customFormat="1" ht="15">
      <c r="A42" s="35"/>
      <c r="B42" s="110" t="s">
        <v>25</v>
      </c>
      <c r="C42" s="21"/>
      <c r="D42" s="60">
        <f>SUM(D31:D41)</f>
        <v>502</v>
      </c>
      <c r="E42" s="114"/>
      <c r="F42" s="60">
        <f>SUM(F31:F41)</f>
        <v>12</v>
      </c>
      <c r="G42" s="114"/>
      <c r="H42" s="60">
        <f>SUM(H31:H41)</f>
        <v>24</v>
      </c>
      <c r="I42" s="114"/>
      <c r="J42" s="60">
        <f>SUM(J31:J41)</f>
        <v>0</v>
      </c>
      <c r="K42" s="114"/>
      <c r="L42" s="60">
        <f>SUM(L31:L41)</f>
        <v>0</v>
      </c>
      <c r="M42" s="114"/>
      <c r="N42" s="60">
        <f>SUM(N31:N41)</f>
        <v>15</v>
      </c>
      <c r="O42" s="114"/>
      <c r="P42" s="60">
        <f>SUM(P31:P41)</f>
        <v>0</v>
      </c>
      <c r="Q42" s="114"/>
      <c r="R42" s="60">
        <f>SUM(R31:R41)</f>
        <v>460</v>
      </c>
      <c r="S42" s="27"/>
      <c r="T42" s="82">
        <f>SUM(T31:T41)</f>
        <v>1013</v>
      </c>
      <c r="U42" s="38"/>
      <c r="V42" s="39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2" ht="15">
      <c r="A43" s="32"/>
      <c r="B43" s="47"/>
      <c r="C43" s="4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97" t="s">
        <v>4</v>
      </c>
      <c r="S43" s="41"/>
      <c r="T43" s="27">
        <f>T42-T44</f>
        <v>169</v>
      </c>
      <c r="U43" s="34"/>
      <c r="V43" s="31"/>
    </row>
    <row r="44" spans="1:22" ht="15">
      <c r="A44" s="32"/>
      <c r="B44" s="47"/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97" t="s">
        <v>5</v>
      </c>
      <c r="S44" s="23"/>
      <c r="T44" s="23">
        <v>844</v>
      </c>
      <c r="U44" s="34"/>
      <c r="V44" s="31"/>
    </row>
    <row r="45" spans="1:253" s="68" customFormat="1" ht="15">
      <c r="A45" s="6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69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</row>
    <row r="46" spans="1:22" ht="15.75">
      <c r="A46" s="32"/>
      <c r="B46" s="9" t="s">
        <v>26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44"/>
      <c r="V46" s="31"/>
    </row>
    <row r="47" spans="1:253" s="40" customFormat="1" ht="15">
      <c r="A47" s="35"/>
      <c r="B47" s="117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55"/>
      <c r="V47" s="39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s="40" customFormat="1" ht="15">
      <c r="A48" s="35"/>
      <c r="B48" s="18" t="s">
        <v>51</v>
      </c>
      <c r="C48" s="41"/>
      <c r="D48" s="37">
        <v>92</v>
      </c>
      <c r="E48" s="27"/>
      <c r="F48" s="37">
        <v>0</v>
      </c>
      <c r="G48" s="27"/>
      <c r="H48" s="37">
        <v>1</v>
      </c>
      <c r="I48" s="27"/>
      <c r="J48" s="37">
        <v>1</v>
      </c>
      <c r="K48" s="27"/>
      <c r="L48" s="37">
        <v>3</v>
      </c>
      <c r="M48" s="27"/>
      <c r="N48" s="37">
        <v>41</v>
      </c>
      <c r="O48" s="27"/>
      <c r="P48" s="37">
        <v>12</v>
      </c>
      <c r="Q48" s="27"/>
      <c r="R48" s="37">
        <v>44</v>
      </c>
      <c r="S48" s="27"/>
      <c r="T48" s="27">
        <f aca="true" t="shared" si="2" ref="T48:T57">D48+F48+H48+J48+L48+N48+P48+R48</f>
        <v>194</v>
      </c>
      <c r="U48" s="38"/>
      <c r="V48" s="39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s="40" customFormat="1" ht="15">
      <c r="A49" s="35"/>
      <c r="B49" s="18" t="s">
        <v>52</v>
      </c>
      <c r="C49" s="41"/>
      <c r="D49" s="37">
        <v>76</v>
      </c>
      <c r="E49" s="27"/>
      <c r="F49" s="37">
        <v>0</v>
      </c>
      <c r="G49" s="27"/>
      <c r="H49" s="37">
        <v>0</v>
      </c>
      <c r="I49" s="27"/>
      <c r="J49" s="37">
        <v>1</v>
      </c>
      <c r="K49" s="27"/>
      <c r="L49" s="37">
        <v>1</v>
      </c>
      <c r="M49" s="27"/>
      <c r="N49" s="37">
        <v>27</v>
      </c>
      <c r="O49" s="27"/>
      <c r="P49" s="37">
        <v>4</v>
      </c>
      <c r="Q49" s="27"/>
      <c r="R49" s="37">
        <v>45</v>
      </c>
      <c r="S49" s="27"/>
      <c r="T49" s="27">
        <f t="shared" si="2"/>
        <v>154</v>
      </c>
      <c r="U49" s="38"/>
      <c r="V49" s="39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s="40" customFormat="1" ht="15">
      <c r="A50" s="35"/>
      <c r="B50" s="18" t="s">
        <v>53</v>
      </c>
      <c r="C50" s="41"/>
      <c r="D50" s="37">
        <v>78</v>
      </c>
      <c r="E50" s="27"/>
      <c r="F50" s="37">
        <v>0</v>
      </c>
      <c r="G50" s="27"/>
      <c r="H50" s="37">
        <v>1</v>
      </c>
      <c r="I50" s="27"/>
      <c r="J50" s="37">
        <v>1</v>
      </c>
      <c r="K50" s="27"/>
      <c r="L50" s="37">
        <v>2</v>
      </c>
      <c r="M50" s="27"/>
      <c r="N50" s="37">
        <v>27</v>
      </c>
      <c r="O50" s="27"/>
      <c r="P50" s="37">
        <v>1</v>
      </c>
      <c r="Q50" s="27"/>
      <c r="R50" s="37">
        <v>44</v>
      </c>
      <c r="S50" s="27"/>
      <c r="T50" s="27">
        <f t="shared" si="2"/>
        <v>154</v>
      </c>
      <c r="U50" s="38"/>
      <c r="V50" s="39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40" customFormat="1" ht="15">
      <c r="A51" s="35"/>
      <c r="B51" s="18" t="s">
        <v>54</v>
      </c>
      <c r="C51" s="41"/>
      <c r="D51" s="37">
        <v>70</v>
      </c>
      <c r="E51" s="27"/>
      <c r="F51" s="37">
        <v>0</v>
      </c>
      <c r="G51" s="27"/>
      <c r="H51" s="37">
        <v>0</v>
      </c>
      <c r="I51" s="27"/>
      <c r="J51" s="37">
        <v>0</v>
      </c>
      <c r="K51" s="27"/>
      <c r="L51" s="37">
        <v>1</v>
      </c>
      <c r="M51" s="27"/>
      <c r="N51" s="37">
        <v>36</v>
      </c>
      <c r="O51" s="27"/>
      <c r="P51" s="37">
        <v>2</v>
      </c>
      <c r="Q51" s="27"/>
      <c r="R51" s="37">
        <v>44</v>
      </c>
      <c r="S51" s="27"/>
      <c r="T51" s="27">
        <f t="shared" si="2"/>
        <v>153</v>
      </c>
      <c r="U51" s="38"/>
      <c r="V51" s="39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s="40" customFormat="1" ht="15">
      <c r="A52" s="35"/>
      <c r="B52" s="18" t="s">
        <v>55</v>
      </c>
      <c r="C52" s="41"/>
      <c r="D52" s="37">
        <v>69</v>
      </c>
      <c r="E52" s="27"/>
      <c r="F52" s="37">
        <v>2</v>
      </c>
      <c r="G52" s="27"/>
      <c r="H52" s="37">
        <v>5</v>
      </c>
      <c r="I52" s="27"/>
      <c r="J52" s="37">
        <v>5</v>
      </c>
      <c r="K52" s="27"/>
      <c r="L52" s="37">
        <v>2</v>
      </c>
      <c r="M52" s="27"/>
      <c r="N52" s="37">
        <v>31</v>
      </c>
      <c r="O52" s="27"/>
      <c r="P52" s="37">
        <v>8</v>
      </c>
      <c r="Q52" s="27"/>
      <c r="R52" s="37">
        <v>44</v>
      </c>
      <c r="S52" s="27"/>
      <c r="T52" s="27">
        <f t="shared" si="2"/>
        <v>166</v>
      </c>
      <c r="U52" s="38"/>
      <c r="V52" s="39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s="40" customFormat="1" ht="15">
      <c r="A53" s="35"/>
      <c r="B53" s="18" t="s">
        <v>144</v>
      </c>
      <c r="C53" s="41"/>
      <c r="D53" s="37">
        <v>68</v>
      </c>
      <c r="E53" s="27"/>
      <c r="F53" s="37">
        <v>0</v>
      </c>
      <c r="G53" s="27"/>
      <c r="H53" s="37">
        <v>0</v>
      </c>
      <c r="I53" s="27"/>
      <c r="J53" s="37">
        <v>1</v>
      </c>
      <c r="K53" s="27"/>
      <c r="L53" s="37">
        <v>1</v>
      </c>
      <c r="M53" s="27"/>
      <c r="N53" s="37">
        <v>20</v>
      </c>
      <c r="O53" s="27"/>
      <c r="P53" s="37">
        <v>1</v>
      </c>
      <c r="Q53" s="27"/>
      <c r="R53" s="37">
        <v>44</v>
      </c>
      <c r="S53" s="27"/>
      <c r="T53" s="27">
        <f t="shared" si="2"/>
        <v>135</v>
      </c>
      <c r="U53" s="38"/>
      <c r="V53" s="39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s="40" customFormat="1" ht="15">
      <c r="A54" s="35"/>
      <c r="B54" s="116" t="s">
        <v>32</v>
      </c>
      <c r="C54" s="41"/>
      <c r="D54" s="37"/>
      <c r="E54" s="27"/>
      <c r="F54" s="37"/>
      <c r="G54" s="27"/>
      <c r="H54" s="37"/>
      <c r="I54" s="27"/>
      <c r="J54" s="37"/>
      <c r="K54" s="27"/>
      <c r="L54" s="37"/>
      <c r="M54" s="27"/>
      <c r="N54" s="37"/>
      <c r="O54" s="27"/>
      <c r="P54" s="37"/>
      <c r="Q54" s="27"/>
      <c r="R54" s="37"/>
      <c r="S54" s="27"/>
      <c r="T54" s="27"/>
      <c r="U54" s="38"/>
      <c r="V54" s="39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s="40" customFormat="1" ht="15">
      <c r="A55" s="35"/>
      <c r="B55" s="18" t="s">
        <v>56</v>
      </c>
      <c r="C55" s="41"/>
      <c r="D55" s="37">
        <v>27</v>
      </c>
      <c r="E55" s="27"/>
      <c r="F55" s="37">
        <v>0</v>
      </c>
      <c r="G55" s="27"/>
      <c r="H55" s="37">
        <v>0</v>
      </c>
      <c r="I55" s="27"/>
      <c r="J55" s="37">
        <v>0</v>
      </c>
      <c r="K55" s="27"/>
      <c r="L55" s="37">
        <v>0</v>
      </c>
      <c r="M55" s="27"/>
      <c r="N55" s="37">
        <v>2</v>
      </c>
      <c r="O55" s="27"/>
      <c r="P55" s="37">
        <v>0</v>
      </c>
      <c r="Q55" s="27"/>
      <c r="R55" s="37">
        <v>0</v>
      </c>
      <c r="S55" s="27"/>
      <c r="T55" s="27">
        <f t="shared" si="2"/>
        <v>29</v>
      </c>
      <c r="U55" s="38"/>
      <c r="V55" s="39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s="40" customFormat="1" ht="15">
      <c r="A56" s="35"/>
      <c r="B56" s="18" t="s">
        <v>145</v>
      </c>
      <c r="C56" s="41"/>
      <c r="D56" s="37">
        <v>22</v>
      </c>
      <c r="E56" s="27"/>
      <c r="F56" s="37">
        <v>0</v>
      </c>
      <c r="G56" s="27"/>
      <c r="H56" s="37">
        <v>0</v>
      </c>
      <c r="I56" s="27"/>
      <c r="J56" s="37">
        <v>0</v>
      </c>
      <c r="K56" s="27"/>
      <c r="L56" s="37">
        <v>0</v>
      </c>
      <c r="M56" s="27"/>
      <c r="N56" s="37">
        <v>0</v>
      </c>
      <c r="O56" s="27"/>
      <c r="P56" s="37">
        <v>0</v>
      </c>
      <c r="Q56" s="27"/>
      <c r="R56" s="37">
        <v>0</v>
      </c>
      <c r="S56" s="27"/>
      <c r="T56" s="27">
        <f>D56+F56+H56+J56+L56+N56+P56+R56</f>
        <v>22</v>
      </c>
      <c r="U56" s="38"/>
      <c r="V56" s="39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 s="40" customFormat="1" ht="15">
      <c r="A57" s="35"/>
      <c r="B57" s="18" t="s">
        <v>146</v>
      </c>
      <c r="C57" s="41"/>
      <c r="D57" s="37">
        <v>2</v>
      </c>
      <c r="E57" s="27"/>
      <c r="F57" s="37">
        <v>0</v>
      </c>
      <c r="G57" s="27"/>
      <c r="H57" s="37">
        <v>0</v>
      </c>
      <c r="I57" s="27"/>
      <c r="J57" s="37">
        <v>0</v>
      </c>
      <c r="K57" s="27"/>
      <c r="L57" s="37">
        <v>0</v>
      </c>
      <c r="M57" s="27"/>
      <c r="N57" s="37">
        <v>1</v>
      </c>
      <c r="O57" s="27"/>
      <c r="P57" s="37">
        <v>0</v>
      </c>
      <c r="Q57" s="27"/>
      <c r="R57" s="37">
        <v>0</v>
      </c>
      <c r="S57" s="27"/>
      <c r="T57" s="27">
        <f t="shared" si="2"/>
        <v>3</v>
      </c>
      <c r="U57" s="38"/>
      <c r="V57" s="39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1:253" s="40" customFormat="1" ht="15">
      <c r="A58" s="35"/>
      <c r="B58" s="109" t="s">
        <v>25</v>
      </c>
      <c r="C58" s="33"/>
      <c r="D58" s="60">
        <f>SUM(D48:D57)</f>
        <v>504</v>
      </c>
      <c r="E58" s="115"/>
      <c r="F58" s="60">
        <f>SUM(F48:F57)</f>
        <v>2</v>
      </c>
      <c r="G58" s="115"/>
      <c r="H58" s="60">
        <f>SUM(H48:H57)</f>
        <v>7</v>
      </c>
      <c r="I58" s="115"/>
      <c r="J58" s="60">
        <f>SUM(J48:J57)</f>
        <v>9</v>
      </c>
      <c r="K58" s="115"/>
      <c r="L58" s="60">
        <f>SUM(L48:L57)</f>
        <v>10</v>
      </c>
      <c r="M58" s="115"/>
      <c r="N58" s="60">
        <f>SUM(N48:N57)</f>
        <v>185</v>
      </c>
      <c r="O58" s="115"/>
      <c r="P58" s="60">
        <f>SUM(P48:P57)</f>
        <v>28</v>
      </c>
      <c r="Q58" s="115"/>
      <c r="R58" s="60">
        <f>SUM(R48:R57)</f>
        <v>265</v>
      </c>
      <c r="S58" s="37"/>
      <c r="T58" s="82">
        <f>SUM(T48:T57)</f>
        <v>1010</v>
      </c>
      <c r="U58" s="81"/>
      <c r="V58" s="33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1:22" ht="15">
      <c r="A59" s="32"/>
      <c r="B59" s="18"/>
      <c r="C59" s="4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97" t="s">
        <v>4</v>
      </c>
      <c r="S59" s="41"/>
      <c r="T59" s="23">
        <f>T58-T60</f>
        <v>164</v>
      </c>
      <c r="U59" s="84"/>
      <c r="V59" s="15"/>
    </row>
    <row r="60" spans="1:22" ht="15.75" thickBot="1">
      <c r="A60" s="52"/>
      <c r="B60" s="100"/>
      <c r="C60" s="100"/>
      <c r="D60" s="100" t="s">
        <v>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98" t="s">
        <v>5</v>
      </c>
      <c r="S60" s="85"/>
      <c r="T60" s="86">
        <v>846</v>
      </c>
      <c r="U60" s="87"/>
      <c r="V60" s="31"/>
    </row>
    <row r="61" spans="1:22" ht="15.75" thickTop="1">
      <c r="A61" s="15"/>
      <c r="B61" s="122" t="s">
        <v>3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5"/>
      <c r="V61" s="15"/>
    </row>
    <row r="62" spans="1:22" ht="15">
      <c r="A62" s="15"/>
      <c r="B62" s="122" t="s">
        <v>158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5"/>
      <c r="V62" s="15"/>
    </row>
    <row r="63" spans="1:22" ht="15">
      <c r="A63" s="15"/>
      <c r="B63" s="123" t="s">
        <v>160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5"/>
      <c r="V63" s="15"/>
    </row>
    <row r="64" spans="1:22" ht="15">
      <c r="A64" s="15"/>
      <c r="B64" s="83" t="s">
        <v>161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15"/>
      <c r="V64" s="15"/>
    </row>
    <row r="65" spans="1:22" ht="15">
      <c r="A65" s="15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5"/>
      <c r="V65" s="15"/>
    </row>
    <row r="66" spans="1:22" ht="15">
      <c r="A66" s="1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15"/>
      <c r="V66" s="15"/>
    </row>
    <row r="67" spans="1:253" s="68" customFormat="1" ht="15">
      <c r="A67" s="6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65"/>
      <c r="V67" s="63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</row>
    <row r="68" spans="1:22" ht="15.75">
      <c r="A68" s="32"/>
      <c r="B68" s="9" t="s">
        <v>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/>
      <c r="V68" s="15"/>
    </row>
    <row r="69" spans="1:22" ht="15">
      <c r="A69" s="32"/>
      <c r="B69" s="117" t="s">
        <v>31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  <c r="V69" s="15"/>
    </row>
    <row r="70" spans="1:253" s="40" customFormat="1" ht="15">
      <c r="A70" s="35"/>
      <c r="B70" s="19" t="s">
        <v>57</v>
      </c>
      <c r="C70" s="47"/>
      <c r="D70" s="37">
        <v>73</v>
      </c>
      <c r="E70" s="27"/>
      <c r="F70" s="37">
        <v>1</v>
      </c>
      <c r="G70" s="27"/>
      <c r="H70" s="37">
        <v>6</v>
      </c>
      <c r="I70" s="27"/>
      <c r="J70" s="37">
        <v>0</v>
      </c>
      <c r="K70" s="27"/>
      <c r="L70" s="37">
        <v>0</v>
      </c>
      <c r="M70" s="27"/>
      <c r="N70" s="37">
        <v>4</v>
      </c>
      <c r="O70" s="27"/>
      <c r="P70" s="37">
        <v>8</v>
      </c>
      <c r="Q70" s="27"/>
      <c r="R70" s="37">
        <v>53</v>
      </c>
      <c r="S70" s="27"/>
      <c r="T70" s="27">
        <f aca="true" t="shared" si="3" ref="T70:T77">D70+F70+H70+J70+L70+N70+P70+R70</f>
        <v>145</v>
      </c>
      <c r="U70" s="38"/>
      <c r="V70" s="33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s="40" customFormat="1" ht="15">
      <c r="A71" s="35"/>
      <c r="B71" s="19" t="s">
        <v>148</v>
      </c>
      <c r="C71" s="33"/>
      <c r="D71" s="37">
        <v>13</v>
      </c>
      <c r="E71" s="27"/>
      <c r="F71" s="37">
        <v>1</v>
      </c>
      <c r="G71" s="27"/>
      <c r="H71" s="37">
        <v>1</v>
      </c>
      <c r="I71" s="27"/>
      <c r="J71" s="37">
        <v>0</v>
      </c>
      <c r="K71" s="27"/>
      <c r="L71" s="37">
        <v>0</v>
      </c>
      <c r="M71" s="27"/>
      <c r="N71" s="37">
        <v>1</v>
      </c>
      <c r="O71" s="27"/>
      <c r="P71" s="37">
        <v>1</v>
      </c>
      <c r="Q71" s="27"/>
      <c r="R71" s="37">
        <v>17</v>
      </c>
      <c r="S71" s="27"/>
      <c r="T71" s="27">
        <f t="shared" si="3"/>
        <v>34</v>
      </c>
      <c r="U71" s="38"/>
      <c r="V71" s="33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s="40" customFormat="1" ht="15">
      <c r="A72" s="35"/>
      <c r="B72" s="19" t="s">
        <v>58</v>
      </c>
      <c r="C72" s="33"/>
      <c r="D72" s="37">
        <v>70</v>
      </c>
      <c r="E72" s="27"/>
      <c r="F72" s="37">
        <v>0</v>
      </c>
      <c r="G72" s="27"/>
      <c r="H72" s="37">
        <v>5</v>
      </c>
      <c r="I72" s="27"/>
      <c r="J72" s="37">
        <v>0</v>
      </c>
      <c r="K72" s="27"/>
      <c r="L72" s="37">
        <v>0</v>
      </c>
      <c r="M72" s="27"/>
      <c r="N72" s="37">
        <v>12</v>
      </c>
      <c r="O72" s="27"/>
      <c r="P72" s="37">
        <v>6</v>
      </c>
      <c r="Q72" s="27"/>
      <c r="R72" s="37">
        <v>56</v>
      </c>
      <c r="S72" s="27"/>
      <c r="T72" s="27">
        <f t="shared" si="3"/>
        <v>149</v>
      </c>
      <c r="U72" s="38"/>
      <c r="V72" s="3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s="40" customFormat="1" ht="15">
      <c r="A73" s="35"/>
      <c r="B73" s="19" t="s">
        <v>59</v>
      </c>
      <c r="C73" s="33"/>
      <c r="D73" s="37">
        <v>66</v>
      </c>
      <c r="E73" s="27"/>
      <c r="F73" s="37">
        <v>1</v>
      </c>
      <c r="G73" s="27"/>
      <c r="H73" s="37">
        <v>4</v>
      </c>
      <c r="I73" s="27"/>
      <c r="J73" s="37">
        <v>0</v>
      </c>
      <c r="K73" s="27"/>
      <c r="L73" s="37">
        <v>0</v>
      </c>
      <c r="M73" s="27"/>
      <c r="N73" s="37">
        <v>0</v>
      </c>
      <c r="O73" s="27"/>
      <c r="P73" s="37">
        <v>6</v>
      </c>
      <c r="Q73" s="27"/>
      <c r="R73" s="37">
        <v>63</v>
      </c>
      <c r="S73" s="27"/>
      <c r="T73" s="27">
        <f t="shared" si="3"/>
        <v>140</v>
      </c>
      <c r="U73" s="38"/>
      <c r="V73" s="33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s="40" customFormat="1" ht="15">
      <c r="A74" s="35"/>
      <c r="B74" s="19" t="s">
        <v>60</v>
      </c>
      <c r="C74" s="33"/>
      <c r="D74" s="37">
        <v>71</v>
      </c>
      <c r="E74" s="27"/>
      <c r="F74" s="37">
        <v>0</v>
      </c>
      <c r="G74" s="27"/>
      <c r="H74" s="37">
        <v>5</v>
      </c>
      <c r="I74" s="27"/>
      <c r="J74" s="37">
        <v>0</v>
      </c>
      <c r="K74" s="27"/>
      <c r="L74" s="37">
        <v>0</v>
      </c>
      <c r="M74" s="27"/>
      <c r="N74" s="37">
        <v>1</v>
      </c>
      <c r="O74" s="27"/>
      <c r="P74" s="37">
        <v>3</v>
      </c>
      <c r="Q74" s="27"/>
      <c r="R74" s="37">
        <v>60</v>
      </c>
      <c r="S74" s="27"/>
      <c r="T74" s="27">
        <f t="shared" si="3"/>
        <v>140</v>
      </c>
      <c r="U74" s="38"/>
      <c r="V74" s="33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s="40" customFormat="1" ht="15">
      <c r="A75" s="35"/>
      <c r="B75" s="19" t="s">
        <v>61</v>
      </c>
      <c r="C75" s="33"/>
      <c r="D75" s="37">
        <v>78</v>
      </c>
      <c r="E75" s="27"/>
      <c r="F75" s="37">
        <v>1</v>
      </c>
      <c r="G75" s="27"/>
      <c r="H75" s="37">
        <v>3</v>
      </c>
      <c r="I75" s="27"/>
      <c r="J75" s="37">
        <v>0</v>
      </c>
      <c r="K75" s="27"/>
      <c r="L75" s="37">
        <v>0</v>
      </c>
      <c r="M75" s="27"/>
      <c r="N75" s="37">
        <v>5</v>
      </c>
      <c r="O75" s="27"/>
      <c r="P75" s="37">
        <v>6</v>
      </c>
      <c r="Q75" s="27"/>
      <c r="R75" s="37">
        <v>57</v>
      </c>
      <c r="S75" s="27"/>
      <c r="T75" s="27">
        <f t="shared" si="3"/>
        <v>150</v>
      </c>
      <c r="U75" s="38"/>
      <c r="V75" s="33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s="40" customFormat="1" ht="15">
      <c r="A76" s="35"/>
      <c r="B76" s="19" t="s">
        <v>62</v>
      </c>
      <c r="C76" s="33"/>
      <c r="D76" s="37">
        <v>67</v>
      </c>
      <c r="E76" s="27"/>
      <c r="F76" s="37">
        <v>1</v>
      </c>
      <c r="G76" s="27"/>
      <c r="H76" s="37">
        <v>4</v>
      </c>
      <c r="I76" s="27"/>
      <c r="J76" s="37">
        <v>0</v>
      </c>
      <c r="K76" s="27"/>
      <c r="L76" s="37">
        <v>0</v>
      </c>
      <c r="M76" s="27"/>
      <c r="N76" s="37">
        <v>12</v>
      </c>
      <c r="O76" s="27"/>
      <c r="P76" s="37">
        <v>5</v>
      </c>
      <c r="Q76" s="27"/>
      <c r="R76" s="37">
        <v>62</v>
      </c>
      <c r="S76" s="27"/>
      <c r="T76" s="27">
        <f t="shared" si="3"/>
        <v>151</v>
      </c>
      <c r="U76" s="38"/>
      <c r="V76" s="33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s="40" customFormat="1" ht="15">
      <c r="A77" s="35"/>
      <c r="B77" s="19" t="s">
        <v>70</v>
      </c>
      <c r="C77" s="33"/>
      <c r="D77" s="37">
        <v>51</v>
      </c>
      <c r="E77" s="27"/>
      <c r="F77" s="37">
        <v>1</v>
      </c>
      <c r="G77" s="27"/>
      <c r="H77" s="37">
        <v>2</v>
      </c>
      <c r="I77" s="27"/>
      <c r="J77" s="37">
        <v>0</v>
      </c>
      <c r="K77" s="27"/>
      <c r="L77" s="37">
        <v>0</v>
      </c>
      <c r="M77" s="27"/>
      <c r="N77" s="37">
        <v>1</v>
      </c>
      <c r="O77" s="27"/>
      <c r="P77" s="37">
        <v>2</v>
      </c>
      <c r="Q77" s="27"/>
      <c r="R77" s="37">
        <v>46</v>
      </c>
      <c r="S77" s="27"/>
      <c r="T77" s="27">
        <f t="shared" si="3"/>
        <v>103</v>
      </c>
      <c r="U77" s="38"/>
      <c r="V77" s="33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s="40" customFormat="1" ht="15">
      <c r="A78" s="35"/>
      <c r="B78" s="116" t="s">
        <v>33</v>
      </c>
      <c r="C78" s="33"/>
      <c r="D78" s="37"/>
      <c r="E78" s="27"/>
      <c r="F78" s="37"/>
      <c r="G78" s="27"/>
      <c r="H78" s="37"/>
      <c r="I78" s="27"/>
      <c r="J78" s="37"/>
      <c r="K78" s="27"/>
      <c r="L78" s="37"/>
      <c r="M78" s="27"/>
      <c r="N78" s="37"/>
      <c r="O78" s="27"/>
      <c r="P78" s="37"/>
      <c r="Q78" s="27"/>
      <c r="R78" s="37"/>
      <c r="S78" s="27"/>
      <c r="T78" s="27"/>
      <c r="U78" s="38"/>
      <c r="V78" s="33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s="40" customFormat="1" ht="15">
      <c r="A79" s="35"/>
      <c r="B79" s="19" t="s">
        <v>63</v>
      </c>
      <c r="C79" s="33"/>
      <c r="D79" s="37">
        <v>0</v>
      </c>
      <c r="E79" s="27"/>
      <c r="F79" s="37">
        <v>1</v>
      </c>
      <c r="G79" s="27"/>
      <c r="H79" s="37">
        <v>0</v>
      </c>
      <c r="I79" s="27"/>
      <c r="J79" s="37">
        <v>0</v>
      </c>
      <c r="K79" s="27"/>
      <c r="L79" s="37">
        <v>0</v>
      </c>
      <c r="M79" s="27"/>
      <c r="N79" s="37">
        <v>0</v>
      </c>
      <c r="O79" s="27"/>
      <c r="P79" s="37">
        <v>0</v>
      </c>
      <c r="Q79" s="27"/>
      <c r="R79" s="37">
        <v>0</v>
      </c>
      <c r="S79" s="27"/>
      <c r="T79" s="27">
        <f>D79+F79+H79+J79+L79+N79+P79+R79</f>
        <v>1</v>
      </c>
      <c r="U79" s="38"/>
      <c r="V79" s="33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32" ht="15">
      <c r="A80" s="32"/>
      <c r="B80" s="109" t="s">
        <v>25</v>
      </c>
      <c r="C80" s="47"/>
      <c r="D80" s="56">
        <f>SUM(D70:D79)</f>
        <v>489</v>
      </c>
      <c r="E80" s="114"/>
      <c r="F80" s="56">
        <f>SUM(F70:F79)</f>
        <v>7</v>
      </c>
      <c r="G80" s="114"/>
      <c r="H80" s="56">
        <f>SUM(H70:H79)</f>
        <v>30</v>
      </c>
      <c r="I80" s="114"/>
      <c r="J80" s="56">
        <f>SUM(J70:J79)</f>
        <v>0</v>
      </c>
      <c r="K80" s="114"/>
      <c r="L80" s="56">
        <f>SUM(L70:L79)</f>
        <v>0</v>
      </c>
      <c r="M80" s="114"/>
      <c r="N80" s="56">
        <f>SUM(N70:N79)</f>
        <v>36</v>
      </c>
      <c r="O80" s="114"/>
      <c r="P80" s="56">
        <f>SUM(P70:P79)</f>
        <v>37</v>
      </c>
      <c r="Q80" s="114"/>
      <c r="R80" s="56">
        <f>SUM(R70:R79)</f>
        <v>414</v>
      </c>
      <c r="S80" s="27"/>
      <c r="T80" s="56">
        <f>SUM(T70:T79)</f>
        <v>1013</v>
      </c>
      <c r="U80" s="48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22" ht="1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97" t="s">
        <v>4</v>
      </c>
      <c r="S81" s="23"/>
      <c r="T81" s="23">
        <f>T80-T82</f>
        <v>241</v>
      </c>
      <c r="U81" s="43"/>
      <c r="V81" s="15"/>
    </row>
    <row r="82" spans="1:22" ht="1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97" t="s">
        <v>5</v>
      </c>
      <c r="S82" s="23"/>
      <c r="T82" s="23">
        <v>772</v>
      </c>
      <c r="U82" s="44"/>
      <c r="V82" s="15"/>
    </row>
    <row r="83" spans="1:253" s="68" customFormat="1" ht="15">
      <c r="A83" s="6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46"/>
      <c r="U83" s="69"/>
      <c r="V83" s="63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  <c r="GT83" s="67"/>
      <c r="GU83" s="67"/>
      <c r="GV83" s="67"/>
      <c r="GW83" s="67"/>
      <c r="GX83" s="67"/>
      <c r="GY83" s="67"/>
      <c r="GZ83" s="67"/>
      <c r="HA83" s="67"/>
      <c r="HB83" s="67"/>
      <c r="HC83" s="67"/>
      <c r="HD83" s="67"/>
      <c r="HE83" s="67"/>
      <c r="HF83" s="67"/>
      <c r="HG83" s="67"/>
      <c r="HH83" s="67"/>
      <c r="HI83" s="67"/>
      <c r="HJ83" s="67"/>
      <c r="HK83" s="67"/>
      <c r="HL83" s="67"/>
      <c r="HM83" s="67"/>
      <c r="HN83" s="67"/>
      <c r="HO83" s="67"/>
      <c r="HP83" s="67"/>
      <c r="HQ83" s="67"/>
      <c r="HR83" s="67"/>
      <c r="HS83" s="67"/>
      <c r="HT83" s="67"/>
      <c r="HU83" s="67"/>
      <c r="HV83" s="67"/>
      <c r="HW83" s="67"/>
      <c r="HX83" s="67"/>
      <c r="HY83" s="67"/>
      <c r="HZ83" s="67"/>
      <c r="IA83" s="67"/>
      <c r="IB83" s="67"/>
      <c r="IC83" s="67"/>
      <c r="ID83" s="67"/>
      <c r="IE83" s="67"/>
      <c r="IF83" s="67"/>
      <c r="IG83" s="67"/>
      <c r="IH83" s="67"/>
      <c r="II83" s="67"/>
      <c r="IJ83" s="67"/>
      <c r="IK83" s="67"/>
      <c r="IL83" s="67"/>
      <c r="IM83" s="67"/>
      <c r="IN83" s="67"/>
      <c r="IO83" s="67"/>
      <c r="IP83" s="67"/>
      <c r="IQ83" s="67"/>
      <c r="IR83" s="67"/>
      <c r="IS83" s="67"/>
    </row>
    <row r="84" spans="1:22" ht="15.75">
      <c r="A84" s="32"/>
      <c r="B84" s="9" t="s">
        <v>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4"/>
      <c r="V84" s="15"/>
    </row>
    <row r="85" spans="1:22" ht="15">
      <c r="A85" s="32"/>
      <c r="B85" s="117" t="s">
        <v>31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4"/>
      <c r="V85" s="15"/>
    </row>
    <row r="86" spans="1:22" ht="15">
      <c r="A86" s="32"/>
      <c r="B86" s="92" t="s">
        <v>71</v>
      </c>
      <c r="C86" s="33"/>
      <c r="D86" s="95">
        <v>39</v>
      </c>
      <c r="E86" s="95"/>
      <c r="F86" s="95">
        <v>0</v>
      </c>
      <c r="G86" s="95"/>
      <c r="H86" s="95">
        <v>0</v>
      </c>
      <c r="I86" s="95"/>
      <c r="J86" s="95">
        <v>0</v>
      </c>
      <c r="K86" s="95"/>
      <c r="L86" s="95">
        <v>0</v>
      </c>
      <c r="M86" s="95"/>
      <c r="N86" s="95">
        <v>5</v>
      </c>
      <c r="O86" s="95"/>
      <c r="P86" s="95">
        <v>0</v>
      </c>
      <c r="Q86" s="95"/>
      <c r="R86" s="95">
        <v>77</v>
      </c>
      <c r="S86" s="33"/>
      <c r="T86" s="27">
        <f aca="true" t="shared" si="4" ref="T86:T108">D86+F86+H86+J86+L86+N86+P86+R86</f>
        <v>121</v>
      </c>
      <c r="U86" s="34"/>
      <c r="V86" s="15"/>
    </row>
    <row r="87" spans="1:22" ht="15">
      <c r="A87" s="32"/>
      <c r="B87" s="92" t="s">
        <v>72</v>
      </c>
      <c r="C87" s="33"/>
      <c r="D87" s="95">
        <v>96</v>
      </c>
      <c r="E87" s="95"/>
      <c r="F87" s="95">
        <v>0</v>
      </c>
      <c r="G87" s="95"/>
      <c r="H87" s="95">
        <v>1</v>
      </c>
      <c r="I87" s="95"/>
      <c r="J87" s="95">
        <v>0</v>
      </c>
      <c r="K87" s="95"/>
      <c r="L87" s="95">
        <v>0</v>
      </c>
      <c r="M87" s="95"/>
      <c r="N87" s="95">
        <v>11</v>
      </c>
      <c r="O87" s="95"/>
      <c r="P87" s="95">
        <v>0</v>
      </c>
      <c r="Q87" s="95"/>
      <c r="R87" s="95">
        <v>23</v>
      </c>
      <c r="S87" s="33"/>
      <c r="T87" s="27">
        <f t="shared" si="4"/>
        <v>131</v>
      </c>
      <c r="U87" s="34"/>
      <c r="V87" s="15"/>
    </row>
    <row r="88" spans="1:22" ht="15">
      <c r="A88" s="32"/>
      <c r="B88" s="92" t="s">
        <v>73</v>
      </c>
      <c r="C88" s="33"/>
      <c r="D88" s="95">
        <v>86</v>
      </c>
      <c r="E88" s="95"/>
      <c r="F88" s="95">
        <v>0</v>
      </c>
      <c r="G88" s="95"/>
      <c r="H88" s="95">
        <v>0</v>
      </c>
      <c r="I88" s="95"/>
      <c r="J88" s="95">
        <v>0</v>
      </c>
      <c r="K88" s="95"/>
      <c r="L88" s="95">
        <v>0</v>
      </c>
      <c r="M88" s="95"/>
      <c r="N88" s="95">
        <v>7</v>
      </c>
      <c r="O88" s="95"/>
      <c r="P88" s="95">
        <v>0</v>
      </c>
      <c r="Q88" s="95"/>
      <c r="R88" s="95">
        <v>30</v>
      </c>
      <c r="S88" s="33"/>
      <c r="T88" s="27">
        <f t="shared" si="4"/>
        <v>123</v>
      </c>
      <c r="U88" s="34"/>
      <c r="V88" s="15"/>
    </row>
    <row r="89" spans="1:253" s="40" customFormat="1" ht="15">
      <c r="A89" s="35"/>
      <c r="B89" s="93" t="s">
        <v>74</v>
      </c>
      <c r="C89" s="47"/>
      <c r="D89" s="95">
        <v>84</v>
      </c>
      <c r="E89" s="95"/>
      <c r="F89" s="95">
        <v>1</v>
      </c>
      <c r="G89" s="95"/>
      <c r="H89" s="95">
        <v>1</v>
      </c>
      <c r="I89" s="95"/>
      <c r="J89" s="95">
        <v>0</v>
      </c>
      <c r="K89" s="95"/>
      <c r="L89" s="95">
        <v>0</v>
      </c>
      <c r="M89" s="95"/>
      <c r="N89" s="95">
        <v>15</v>
      </c>
      <c r="O89" s="95"/>
      <c r="P89" s="95">
        <v>0</v>
      </c>
      <c r="Q89" s="95"/>
      <c r="R89" s="95">
        <v>28</v>
      </c>
      <c r="S89" s="27"/>
      <c r="T89" s="27">
        <f t="shared" si="4"/>
        <v>129</v>
      </c>
      <c r="U89" s="38"/>
      <c r="V89" s="33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s="40" customFormat="1" ht="15">
      <c r="A90" s="35"/>
      <c r="B90" s="93" t="s">
        <v>75</v>
      </c>
      <c r="C90" s="47"/>
      <c r="D90" s="95">
        <v>83</v>
      </c>
      <c r="E90" s="95"/>
      <c r="F90" s="95">
        <v>0</v>
      </c>
      <c r="G90" s="95"/>
      <c r="H90" s="95">
        <v>0</v>
      </c>
      <c r="I90" s="95"/>
      <c r="J90" s="95">
        <v>0</v>
      </c>
      <c r="K90" s="95"/>
      <c r="L90" s="95">
        <v>0</v>
      </c>
      <c r="M90" s="95"/>
      <c r="N90" s="95">
        <v>7</v>
      </c>
      <c r="O90" s="95"/>
      <c r="P90" s="95">
        <v>0</v>
      </c>
      <c r="Q90" s="95"/>
      <c r="R90" s="95">
        <v>37</v>
      </c>
      <c r="S90" s="27"/>
      <c r="T90" s="27">
        <f t="shared" si="4"/>
        <v>127</v>
      </c>
      <c r="U90" s="38"/>
      <c r="V90" s="33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s="40" customFormat="1" ht="15">
      <c r="A91" s="35"/>
      <c r="B91" s="93" t="s">
        <v>76</v>
      </c>
      <c r="C91" s="47"/>
      <c r="D91" s="95">
        <v>76</v>
      </c>
      <c r="E91" s="95"/>
      <c r="F91" s="95">
        <v>0</v>
      </c>
      <c r="G91" s="95"/>
      <c r="H91" s="95">
        <v>4</v>
      </c>
      <c r="I91" s="95"/>
      <c r="J91" s="95">
        <v>0</v>
      </c>
      <c r="K91" s="95"/>
      <c r="L91" s="95">
        <v>0</v>
      </c>
      <c r="M91" s="95"/>
      <c r="N91" s="95">
        <v>5</v>
      </c>
      <c r="O91" s="95"/>
      <c r="P91" s="95">
        <v>0</v>
      </c>
      <c r="Q91" s="95"/>
      <c r="R91" s="95">
        <v>33</v>
      </c>
      <c r="S91" s="27"/>
      <c r="T91" s="27">
        <f t="shared" si="4"/>
        <v>118</v>
      </c>
      <c r="U91" s="38"/>
      <c r="V91" s="33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s="40" customFormat="1" ht="15">
      <c r="A92" s="35"/>
      <c r="B92" s="93" t="s">
        <v>77</v>
      </c>
      <c r="C92" s="47"/>
      <c r="D92" s="95">
        <v>84</v>
      </c>
      <c r="E92" s="95"/>
      <c r="F92" s="95">
        <v>0</v>
      </c>
      <c r="G92" s="95"/>
      <c r="H92" s="95">
        <v>0</v>
      </c>
      <c r="I92" s="95"/>
      <c r="J92" s="95">
        <v>0</v>
      </c>
      <c r="K92" s="95"/>
      <c r="L92" s="95">
        <v>0</v>
      </c>
      <c r="M92" s="95"/>
      <c r="N92" s="95">
        <v>9</v>
      </c>
      <c r="O92" s="95"/>
      <c r="P92" s="95">
        <v>0</v>
      </c>
      <c r="Q92" s="95"/>
      <c r="R92" s="95">
        <v>50</v>
      </c>
      <c r="S92" s="27"/>
      <c r="T92" s="27">
        <f t="shared" si="4"/>
        <v>143</v>
      </c>
      <c r="U92" s="38"/>
      <c r="V92" s="33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s="40" customFormat="1" ht="15">
      <c r="A93" s="35"/>
      <c r="B93" s="93" t="s">
        <v>78</v>
      </c>
      <c r="C93" s="33"/>
      <c r="D93" s="95">
        <v>87</v>
      </c>
      <c r="E93" s="95"/>
      <c r="F93" s="95">
        <v>0</v>
      </c>
      <c r="G93" s="95"/>
      <c r="H93" s="95">
        <v>1</v>
      </c>
      <c r="I93" s="95"/>
      <c r="J93" s="95">
        <v>0</v>
      </c>
      <c r="K93" s="95"/>
      <c r="L93" s="95">
        <v>0</v>
      </c>
      <c r="M93" s="95"/>
      <c r="N93" s="95">
        <v>8</v>
      </c>
      <c r="O93" s="95"/>
      <c r="P93" s="95">
        <v>0</v>
      </c>
      <c r="Q93" s="95"/>
      <c r="R93" s="95">
        <v>39</v>
      </c>
      <c r="S93" s="27"/>
      <c r="T93" s="27">
        <f t="shared" si="4"/>
        <v>135</v>
      </c>
      <c r="U93" s="38"/>
      <c r="V93" s="33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40" customFormat="1" ht="15">
      <c r="A94" s="35"/>
      <c r="B94" s="93" t="s">
        <v>79</v>
      </c>
      <c r="C94" s="33"/>
      <c r="D94" s="95">
        <v>92</v>
      </c>
      <c r="E94" s="95"/>
      <c r="F94" s="95">
        <v>0</v>
      </c>
      <c r="G94" s="95"/>
      <c r="H94" s="95">
        <v>1</v>
      </c>
      <c r="I94" s="95"/>
      <c r="J94" s="95">
        <v>0</v>
      </c>
      <c r="K94" s="95"/>
      <c r="L94" s="95">
        <v>0</v>
      </c>
      <c r="M94" s="95"/>
      <c r="N94" s="95">
        <v>15</v>
      </c>
      <c r="O94" s="95"/>
      <c r="P94" s="95">
        <v>0</v>
      </c>
      <c r="Q94" s="95"/>
      <c r="R94" s="95">
        <v>36</v>
      </c>
      <c r="S94" s="27"/>
      <c r="T94" s="27">
        <f t="shared" si="4"/>
        <v>144</v>
      </c>
      <c r="U94" s="38"/>
      <c r="V94" s="33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40" customFormat="1" ht="15">
      <c r="A95" s="35"/>
      <c r="B95" s="93" t="s">
        <v>80</v>
      </c>
      <c r="C95" s="33"/>
      <c r="D95" s="95">
        <v>87</v>
      </c>
      <c r="E95" s="95"/>
      <c r="F95" s="95">
        <v>0</v>
      </c>
      <c r="G95" s="95"/>
      <c r="H95" s="95">
        <v>2</v>
      </c>
      <c r="I95" s="95"/>
      <c r="J95" s="95">
        <v>0</v>
      </c>
      <c r="K95" s="95"/>
      <c r="L95" s="95">
        <v>0</v>
      </c>
      <c r="M95" s="95"/>
      <c r="N95" s="95">
        <v>18</v>
      </c>
      <c r="O95" s="95"/>
      <c r="P95" s="95">
        <v>0</v>
      </c>
      <c r="Q95" s="95"/>
      <c r="R95" s="95">
        <v>26</v>
      </c>
      <c r="S95" s="27"/>
      <c r="T95" s="27">
        <f t="shared" si="4"/>
        <v>133</v>
      </c>
      <c r="U95" s="38"/>
      <c r="V95" s="33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s="40" customFormat="1" ht="15">
      <c r="A96" s="35"/>
      <c r="B96" s="93" t="s">
        <v>81</v>
      </c>
      <c r="C96" s="33"/>
      <c r="D96" s="95">
        <v>103</v>
      </c>
      <c r="E96" s="95"/>
      <c r="F96" s="95">
        <v>0</v>
      </c>
      <c r="G96" s="95"/>
      <c r="H96" s="95">
        <v>2</v>
      </c>
      <c r="I96" s="95"/>
      <c r="J96" s="95">
        <v>0</v>
      </c>
      <c r="K96" s="95"/>
      <c r="L96" s="95">
        <v>0</v>
      </c>
      <c r="M96" s="95"/>
      <c r="N96" s="95">
        <v>3</v>
      </c>
      <c r="O96" s="95"/>
      <c r="P96" s="95">
        <v>0</v>
      </c>
      <c r="Q96" s="95"/>
      <c r="R96" s="95">
        <v>35</v>
      </c>
      <c r="S96" s="27"/>
      <c r="T96" s="27">
        <f t="shared" si="4"/>
        <v>143</v>
      </c>
      <c r="U96" s="38"/>
      <c r="V96" s="33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s="40" customFormat="1" ht="15">
      <c r="A97" s="35"/>
      <c r="B97" s="93" t="s">
        <v>82</v>
      </c>
      <c r="C97" s="33"/>
      <c r="D97" s="95">
        <v>73</v>
      </c>
      <c r="E97" s="95"/>
      <c r="F97" s="95">
        <v>0</v>
      </c>
      <c r="G97" s="95"/>
      <c r="H97" s="95">
        <v>0</v>
      </c>
      <c r="I97" s="95"/>
      <c r="J97" s="95">
        <v>0</v>
      </c>
      <c r="K97" s="95"/>
      <c r="L97" s="95">
        <v>0</v>
      </c>
      <c r="M97" s="95"/>
      <c r="N97" s="95">
        <v>12</v>
      </c>
      <c r="O97" s="95"/>
      <c r="P97" s="95">
        <v>0</v>
      </c>
      <c r="Q97" s="95"/>
      <c r="R97" s="95">
        <v>30</v>
      </c>
      <c r="S97" s="27"/>
      <c r="T97" s="27">
        <f t="shared" si="4"/>
        <v>115</v>
      </c>
      <c r="U97" s="38"/>
      <c r="V97" s="33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s="40" customFormat="1" ht="15">
      <c r="A98" s="35"/>
      <c r="B98" s="93" t="s">
        <v>83</v>
      </c>
      <c r="C98" s="47"/>
      <c r="D98" s="95">
        <v>92</v>
      </c>
      <c r="E98" s="95"/>
      <c r="F98" s="95">
        <v>1</v>
      </c>
      <c r="G98" s="95"/>
      <c r="H98" s="95">
        <v>2</v>
      </c>
      <c r="I98" s="95"/>
      <c r="J98" s="95">
        <v>0</v>
      </c>
      <c r="K98" s="95"/>
      <c r="L98" s="95">
        <v>0</v>
      </c>
      <c r="M98" s="95"/>
      <c r="N98" s="95">
        <v>12</v>
      </c>
      <c r="O98" s="95"/>
      <c r="P98" s="95">
        <v>0</v>
      </c>
      <c r="Q98" s="95"/>
      <c r="R98" s="95">
        <v>26</v>
      </c>
      <c r="S98" s="27"/>
      <c r="T98" s="27">
        <f t="shared" si="4"/>
        <v>133</v>
      </c>
      <c r="U98" s="38"/>
      <c r="V98" s="33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s="40" customFormat="1" ht="15">
      <c r="A99" s="35"/>
      <c r="B99" s="116" t="s">
        <v>32</v>
      </c>
      <c r="C99" s="47"/>
      <c r="D99" s="37"/>
      <c r="E99" s="27"/>
      <c r="F99" s="37"/>
      <c r="G99" s="27"/>
      <c r="H99" s="37"/>
      <c r="I99" s="27"/>
      <c r="J99" s="37"/>
      <c r="K99" s="27"/>
      <c r="L99" s="37"/>
      <c r="M99" s="27"/>
      <c r="N99" s="37"/>
      <c r="O99" s="27"/>
      <c r="P99" s="37"/>
      <c r="Q99" s="27"/>
      <c r="R99" s="37"/>
      <c r="S99" s="27"/>
      <c r="T99" s="27"/>
      <c r="U99" s="38"/>
      <c r="V99" s="33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s="40" customFormat="1" ht="15">
      <c r="A100" s="35"/>
      <c r="B100" s="93" t="s">
        <v>89</v>
      </c>
      <c r="C100" s="47"/>
      <c r="D100" s="95">
        <v>44</v>
      </c>
      <c r="E100" s="95"/>
      <c r="F100" s="95">
        <v>0</v>
      </c>
      <c r="G100" s="95"/>
      <c r="H100" s="95">
        <v>0</v>
      </c>
      <c r="I100" s="95"/>
      <c r="J100" s="95">
        <v>0</v>
      </c>
      <c r="K100" s="95"/>
      <c r="L100" s="95">
        <v>0</v>
      </c>
      <c r="M100" s="95"/>
      <c r="N100" s="95">
        <v>1</v>
      </c>
      <c r="O100" s="95"/>
      <c r="P100" s="95">
        <v>0</v>
      </c>
      <c r="Q100" s="95"/>
      <c r="R100" s="95">
        <v>0</v>
      </c>
      <c r="S100" s="27"/>
      <c r="T100" s="27">
        <f aca="true" t="shared" si="5" ref="T100:T107">D100+F100+H100+J100+L100+N100+P100+R100</f>
        <v>45</v>
      </c>
      <c r="U100" s="38"/>
      <c r="V100" s="33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s="40" customFormat="1" ht="15">
      <c r="A101" s="35"/>
      <c r="B101" s="93" t="s">
        <v>87</v>
      </c>
      <c r="C101" s="47"/>
      <c r="D101" s="95">
        <v>18</v>
      </c>
      <c r="E101" s="95"/>
      <c r="F101" s="95">
        <v>0</v>
      </c>
      <c r="G101" s="95"/>
      <c r="H101" s="95">
        <v>0</v>
      </c>
      <c r="I101" s="95"/>
      <c r="J101" s="95">
        <v>0</v>
      </c>
      <c r="K101" s="95"/>
      <c r="L101" s="95">
        <v>0</v>
      </c>
      <c r="M101" s="95"/>
      <c r="N101" s="95">
        <v>0</v>
      </c>
      <c r="O101" s="95"/>
      <c r="P101" s="95">
        <v>0</v>
      </c>
      <c r="Q101" s="95"/>
      <c r="R101" s="95">
        <v>0</v>
      </c>
      <c r="S101" s="27"/>
      <c r="T101" s="27">
        <f t="shared" si="5"/>
        <v>18</v>
      </c>
      <c r="U101" s="38"/>
      <c r="V101" s="33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s="40" customFormat="1" ht="15">
      <c r="A102" s="35"/>
      <c r="B102" s="93" t="s">
        <v>86</v>
      </c>
      <c r="C102" s="47"/>
      <c r="D102" s="95">
        <v>11</v>
      </c>
      <c r="E102" s="95"/>
      <c r="F102" s="95">
        <v>0</v>
      </c>
      <c r="G102" s="95"/>
      <c r="H102" s="95">
        <v>0</v>
      </c>
      <c r="I102" s="95"/>
      <c r="J102" s="95">
        <v>0</v>
      </c>
      <c r="K102" s="95"/>
      <c r="L102" s="95">
        <v>0</v>
      </c>
      <c r="M102" s="95"/>
      <c r="N102" s="95">
        <v>0</v>
      </c>
      <c r="O102" s="95"/>
      <c r="P102" s="95">
        <v>0</v>
      </c>
      <c r="Q102" s="95"/>
      <c r="R102" s="95">
        <v>0</v>
      </c>
      <c r="S102" s="27"/>
      <c r="T102" s="27">
        <f t="shared" si="5"/>
        <v>11</v>
      </c>
      <c r="U102" s="38"/>
      <c r="V102" s="33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253" s="40" customFormat="1" ht="15">
      <c r="A103" s="35"/>
      <c r="B103" s="93" t="s">
        <v>91</v>
      </c>
      <c r="C103" s="33"/>
      <c r="D103" s="95">
        <v>11</v>
      </c>
      <c r="E103" s="95"/>
      <c r="F103" s="95">
        <v>0</v>
      </c>
      <c r="G103" s="95"/>
      <c r="H103" s="95">
        <v>0</v>
      </c>
      <c r="I103" s="95"/>
      <c r="J103" s="95">
        <v>0</v>
      </c>
      <c r="K103" s="95"/>
      <c r="L103" s="95">
        <v>0</v>
      </c>
      <c r="M103" s="95"/>
      <c r="N103" s="95">
        <v>0</v>
      </c>
      <c r="O103" s="95"/>
      <c r="P103" s="95">
        <v>0</v>
      </c>
      <c r="Q103" s="95"/>
      <c r="R103" s="95">
        <v>0</v>
      </c>
      <c r="S103" s="27"/>
      <c r="T103" s="27">
        <f t="shared" si="5"/>
        <v>11</v>
      </c>
      <c r="U103" s="38"/>
      <c r="V103" s="33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s="40" customFormat="1" ht="15">
      <c r="A104" s="35"/>
      <c r="B104" s="93" t="s">
        <v>88</v>
      </c>
      <c r="C104" s="47"/>
      <c r="D104" s="95">
        <v>76</v>
      </c>
      <c r="E104" s="95"/>
      <c r="F104" s="95">
        <v>0</v>
      </c>
      <c r="G104" s="95"/>
      <c r="H104" s="95">
        <v>0</v>
      </c>
      <c r="I104" s="95"/>
      <c r="J104" s="95">
        <v>0</v>
      </c>
      <c r="K104" s="95"/>
      <c r="L104" s="95">
        <v>0</v>
      </c>
      <c r="M104" s="95"/>
      <c r="N104" s="95">
        <v>3</v>
      </c>
      <c r="O104" s="95"/>
      <c r="P104" s="95">
        <v>0</v>
      </c>
      <c r="Q104" s="95"/>
      <c r="R104" s="95">
        <v>3</v>
      </c>
      <c r="S104" s="27"/>
      <c r="T104" s="27">
        <f t="shared" si="5"/>
        <v>82</v>
      </c>
      <c r="U104" s="38"/>
      <c r="V104" s="33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s="40" customFormat="1" ht="15">
      <c r="A105" s="35"/>
      <c r="B105" s="93" t="s">
        <v>92</v>
      </c>
      <c r="C105" s="47"/>
      <c r="D105" s="95">
        <v>21</v>
      </c>
      <c r="E105" s="95"/>
      <c r="F105" s="95">
        <v>0</v>
      </c>
      <c r="G105" s="95"/>
      <c r="H105" s="95">
        <v>0</v>
      </c>
      <c r="I105" s="95"/>
      <c r="J105" s="95">
        <v>0</v>
      </c>
      <c r="K105" s="95"/>
      <c r="L105" s="95">
        <v>0</v>
      </c>
      <c r="M105" s="95"/>
      <c r="N105" s="95">
        <v>0</v>
      </c>
      <c r="O105" s="95"/>
      <c r="P105" s="95">
        <v>0</v>
      </c>
      <c r="Q105" s="95"/>
      <c r="R105" s="95">
        <v>0</v>
      </c>
      <c r="S105" s="27"/>
      <c r="T105" s="27">
        <f t="shared" si="5"/>
        <v>21</v>
      </c>
      <c r="U105" s="38"/>
      <c r="V105" s="33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1:253" s="40" customFormat="1" ht="15">
      <c r="A106" s="35"/>
      <c r="B106" s="93" t="s">
        <v>90</v>
      </c>
      <c r="C106" s="47"/>
      <c r="D106" s="95">
        <v>10</v>
      </c>
      <c r="E106" s="95"/>
      <c r="F106" s="95">
        <v>0</v>
      </c>
      <c r="G106" s="95"/>
      <c r="H106" s="95">
        <v>0</v>
      </c>
      <c r="I106" s="95"/>
      <c r="J106" s="95">
        <v>0</v>
      </c>
      <c r="K106" s="95"/>
      <c r="L106" s="95">
        <v>0</v>
      </c>
      <c r="M106" s="95"/>
      <c r="N106" s="95">
        <v>1</v>
      </c>
      <c r="O106" s="95"/>
      <c r="P106" s="95">
        <v>0</v>
      </c>
      <c r="Q106" s="95"/>
      <c r="R106" s="95">
        <v>0</v>
      </c>
      <c r="S106" s="27"/>
      <c r="T106" s="27">
        <f t="shared" si="5"/>
        <v>11</v>
      </c>
      <c r="U106" s="38"/>
      <c r="V106" s="33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s="40" customFormat="1" ht="15">
      <c r="A107" s="35"/>
      <c r="B107" s="93" t="s">
        <v>84</v>
      </c>
      <c r="C107" s="47"/>
      <c r="D107" s="95">
        <v>18</v>
      </c>
      <c r="E107" s="95"/>
      <c r="F107" s="95">
        <v>0</v>
      </c>
      <c r="G107" s="95"/>
      <c r="H107" s="95">
        <v>0</v>
      </c>
      <c r="I107" s="95"/>
      <c r="J107" s="95">
        <v>0</v>
      </c>
      <c r="K107" s="95"/>
      <c r="L107" s="95">
        <v>0</v>
      </c>
      <c r="M107" s="95"/>
      <c r="N107" s="95">
        <v>0</v>
      </c>
      <c r="O107" s="95"/>
      <c r="P107" s="95">
        <v>0</v>
      </c>
      <c r="Q107" s="95"/>
      <c r="R107" s="95">
        <v>0</v>
      </c>
      <c r="S107" s="27"/>
      <c r="T107" s="27">
        <f t="shared" si="5"/>
        <v>18</v>
      </c>
      <c r="U107" s="38"/>
      <c r="V107" s="33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s="40" customFormat="1" ht="15">
      <c r="A108" s="35"/>
      <c r="B108" s="93" t="s">
        <v>143</v>
      </c>
      <c r="C108" s="47"/>
      <c r="D108" s="95">
        <v>1</v>
      </c>
      <c r="E108" s="95"/>
      <c r="F108" s="95">
        <v>0</v>
      </c>
      <c r="G108" s="95"/>
      <c r="H108" s="95">
        <v>0</v>
      </c>
      <c r="I108" s="95"/>
      <c r="J108" s="95">
        <v>0</v>
      </c>
      <c r="K108" s="95"/>
      <c r="L108" s="95">
        <v>0</v>
      </c>
      <c r="M108" s="95"/>
      <c r="N108" s="95">
        <v>0</v>
      </c>
      <c r="O108" s="95"/>
      <c r="P108" s="95">
        <v>0</v>
      </c>
      <c r="Q108" s="95"/>
      <c r="R108" s="95">
        <v>0</v>
      </c>
      <c r="S108" s="27"/>
      <c r="T108" s="27">
        <f t="shared" si="4"/>
        <v>1</v>
      </c>
      <c r="U108" s="38"/>
      <c r="V108" s="33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s="40" customFormat="1" ht="15">
      <c r="A109" s="35"/>
      <c r="B109" s="93" t="s">
        <v>85</v>
      </c>
      <c r="C109" s="47"/>
      <c r="D109" s="95">
        <v>41</v>
      </c>
      <c r="E109" s="95"/>
      <c r="F109" s="95">
        <v>0</v>
      </c>
      <c r="G109" s="95"/>
      <c r="H109" s="95">
        <v>0</v>
      </c>
      <c r="I109" s="95"/>
      <c r="J109" s="95">
        <v>0</v>
      </c>
      <c r="K109" s="95"/>
      <c r="L109" s="95">
        <v>0</v>
      </c>
      <c r="M109" s="95"/>
      <c r="N109" s="95">
        <v>2</v>
      </c>
      <c r="O109" s="95"/>
      <c r="P109" s="95">
        <v>0</v>
      </c>
      <c r="Q109" s="95"/>
      <c r="R109" s="95">
        <v>4</v>
      </c>
      <c r="S109" s="27"/>
      <c r="T109" s="27">
        <f>D109+F109+H109+J109+L109+N109+P109+R109</f>
        <v>47</v>
      </c>
      <c r="U109" s="38"/>
      <c r="V109" s="33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s="40" customFormat="1" ht="15">
      <c r="A110" s="35"/>
      <c r="B110" s="106" t="s">
        <v>25</v>
      </c>
      <c r="C110" s="47"/>
      <c r="D110" s="56">
        <f>SUM(D89:D109)</f>
        <v>1112</v>
      </c>
      <c r="E110" s="114"/>
      <c r="F110" s="56">
        <f>SUM(F89:F109)</f>
        <v>2</v>
      </c>
      <c r="G110" s="114"/>
      <c r="H110" s="56">
        <f>SUM(H89:H109)</f>
        <v>13</v>
      </c>
      <c r="I110" s="114"/>
      <c r="J110" s="56">
        <f>SUM(J89:J109)</f>
        <v>0</v>
      </c>
      <c r="K110" s="114"/>
      <c r="L110" s="56">
        <f>SUM(L89:L109)</f>
        <v>0</v>
      </c>
      <c r="M110" s="114"/>
      <c r="N110" s="56">
        <f>SUM(N89:N109)</f>
        <v>111</v>
      </c>
      <c r="O110" s="114"/>
      <c r="P110" s="56">
        <f>SUM(P89:P109)</f>
        <v>0</v>
      </c>
      <c r="Q110" s="114"/>
      <c r="R110" s="56">
        <f>SUM(R89:R109)</f>
        <v>347</v>
      </c>
      <c r="S110" s="27"/>
      <c r="T110" s="56">
        <f>SUM(T86:T109)</f>
        <v>1960</v>
      </c>
      <c r="U110" s="38"/>
      <c r="V110" s="33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2" ht="15">
      <c r="A111" s="32"/>
      <c r="B111" s="47"/>
      <c r="C111" s="47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97" t="s">
        <v>4</v>
      </c>
      <c r="S111" s="41"/>
      <c r="T111" s="27">
        <f>T110-T112</f>
        <v>92</v>
      </c>
      <c r="U111" s="34"/>
      <c r="V111" s="15"/>
    </row>
    <row r="112" spans="1:22" ht="15">
      <c r="A112" s="32"/>
      <c r="B112" s="47"/>
      <c r="C112" s="47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97" t="s">
        <v>5</v>
      </c>
      <c r="S112" s="41"/>
      <c r="T112" s="99">
        <v>1868</v>
      </c>
      <c r="U112" s="34"/>
      <c r="V112" s="15"/>
    </row>
    <row r="113" spans="1:253" s="68" customFormat="1" ht="15">
      <c r="A113" s="6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3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</row>
    <row r="114" spans="1:22" ht="15.75">
      <c r="A114" s="32"/>
      <c r="B114" s="9" t="s">
        <v>9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4"/>
      <c r="V114" s="15"/>
    </row>
    <row r="115" spans="1:22" ht="15">
      <c r="A115" s="32"/>
      <c r="B115" s="117" t="s">
        <v>31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4"/>
      <c r="V115" s="15"/>
    </row>
    <row r="116" spans="1:253" s="40" customFormat="1" ht="15">
      <c r="A116" s="35"/>
      <c r="B116" s="94" t="s">
        <v>130</v>
      </c>
      <c r="C116" s="94"/>
      <c r="D116" s="95">
        <v>72</v>
      </c>
      <c r="E116" s="95"/>
      <c r="F116" s="95">
        <v>2</v>
      </c>
      <c r="G116" s="95"/>
      <c r="H116" s="95">
        <v>9</v>
      </c>
      <c r="I116" s="95"/>
      <c r="J116" s="95">
        <v>1</v>
      </c>
      <c r="K116" s="95"/>
      <c r="L116" s="95">
        <v>0</v>
      </c>
      <c r="M116" s="95"/>
      <c r="N116" s="95">
        <v>34</v>
      </c>
      <c r="O116" s="95"/>
      <c r="P116" s="95">
        <v>14</v>
      </c>
      <c r="Q116" s="95"/>
      <c r="R116" s="95">
        <v>10</v>
      </c>
      <c r="S116" s="27"/>
      <c r="T116" s="27">
        <f aca="true" t="shared" si="6" ref="T116:T121">D116+F116+H116+J116+L116+N116+P116+R116</f>
        <v>142</v>
      </c>
      <c r="U116" s="51"/>
      <c r="V116" s="33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1:253" s="40" customFormat="1" ht="15">
      <c r="A117" s="35"/>
      <c r="B117" s="94" t="s">
        <v>131</v>
      </c>
      <c r="C117" s="94"/>
      <c r="D117" s="95">
        <v>10</v>
      </c>
      <c r="E117" s="95"/>
      <c r="F117" s="95">
        <v>0</v>
      </c>
      <c r="G117" s="95"/>
      <c r="H117" s="95">
        <v>0</v>
      </c>
      <c r="I117" s="95"/>
      <c r="J117" s="95">
        <v>0</v>
      </c>
      <c r="K117" s="95"/>
      <c r="L117" s="95">
        <v>0</v>
      </c>
      <c r="M117" s="95"/>
      <c r="N117" s="95">
        <v>9</v>
      </c>
      <c r="O117" s="95"/>
      <c r="P117" s="95">
        <v>3</v>
      </c>
      <c r="Q117" s="95"/>
      <c r="R117" s="95">
        <v>1</v>
      </c>
      <c r="S117" s="27"/>
      <c r="T117" s="27">
        <f t="shared" si="6"/>
        <v>23</v>
      </c>
      <c r="U117" s="38"/>
      <c r="V117" s="33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1:253" s="40" customFormat="1" ht="15">
      <c r="A118" s="35"/>
      <c r="B118" s="94" t="s">
        <v>93</v>
      </c>
      <c r="C118" s="94"/>
      <c r="D118" s="95">
        <v>89</v>
      </c>
      <c r="E118" s="95"/>
      <c r="F118" s="95">
        <v>12</v>
      </c>
      <c r="G118" s="95"/>
      <c r="H118" s="95">
        <v>5</v>
      </c>
      <c r="I118" s="95"/>
      <c r="J118" s="95">
        <v>7</v>
      </c>
      <c r="K118" s="95"/>
      <c r="L118" s="95">
        <v>1</v>
      </c>
      <c r="M118" s="95"/>
      <c r="N118" s="95">
        <v>42</v>
      </c>
      <c r="O118" s="95"/>
      <c r="P118" s="95">
        <v>21</v>
      </c>
      <c r="Q118" s="95"/>
      <c r="R118" s="95">
        <v>8</v>
      </c>
      <c r="S118" s="27"/>
      <c r="T118" s="27">
        <f t="shared" si="6"/>
        <v>185</v>
      </c>
      <c r="U118" s="38"/>
      <c r="V118" s="33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1:253" s="40" customFormat="1" ht="15">
      <c r="A119" s="35"/>
      <c r="B119" s="94" t="s">
        <v>94</v>
      </c>
      <c r="C119" s="94"/>
      <c r="D119" s="95">
        <v>93</v>
      </c>
      <c r="E119" s="95"/>
      <c r="F119" s="95">
        <v>1</v>
      </c>
      <c r="G119" s="95"/>
      <c r="H119" s="95">
        <v>0</v>
      </c>
      <c r="I119" s="95"/>
      <c r="J119" s="95">
        <v>7</v>
      </c>
      <c r="K119" s="95"/>
      <c r="L119" s="95">
        <v>0</v>
      </c>
      <c r="M119" s="95"/>
      <c r="N119" s="95">
        <v>48</v>
      </c>
      <c r="O119" s="95"/>
      <c r="P119" s="95">
        <v>24</v>
      </c>
      <c r="Q119" s="95"/>
      <c r="R119" s="95">
        <v>6</v>
      </c>
      <c r="S119" s="27"/>
      <c r="T119" s="27">
        <f t="shared" si="6"/>
        <v>179</v>
      </c>
      <c r="U119" s="38"/>
      <c r="V119" s="33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1:253" s="40" customFormat="1" ht="15">
      <c r="A120" s="35"/>
      <c r="B120" s="116" t="s">
        <v>32</v>
      </c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27"/>
      <c r="T120" s="27"/>
      <c r="U120" s="38"/>
      <c r="V120" s="33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1:253" s="40" customFormat="1" ht="15">
      <c r="A121" s="35"/>
      <c r="B121" s="94" t="s">
        <v>129</v>
      </c>
      <c r="C121" s="94"/>
      <c r="D121" s="101">
        <v>2</v>
      </c>
      <c r="E121" s="95"/>
      <c r="F121" s="101">
        <v>0</v>
      </c>
      <c r="G121" s="95"/>
      <c r="H121" s="101">
        <v>0</v>
      </c>
      <c r="I121" s="95"/>
      <c r="J121" s="101">
        <v>0</v>
      </c>
      <c r="K121" s="95"/>
      <c r="L121" s="101">
        <v>0</v>
      </c>
      <c r="M121" s="95"/>
      <c r="N121" s="101">
        <v>0</v>
      </c>
      <c r="O121" s="95"/>
      <c r="P121" s="101">
        <v>0</v>
      </c>
      <c r="Q121" s="95"/>
      <c r="R121" s="101">
        <v>0</v>
      </c>
      <c r="S121" s="27"/>
      <c r="T121" s="102">
        <f t="shared" si="6"/>
        <v>2</v>
      </c>
      <c r="U121" s="38"/>
      <c r="V121" s="33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1:253" s="40" customFormat="1" ht="15">
      <c r="A122" s="35"/>
      <c r="B122" s="106" t="s">
        <v>25</v>
      </c>
      <c r="C122" s="47"/>
      <c r="D122" s="22">
        <f>SUM(D115:D121)</f>
        <v>266</v>
      </c>
      <c r="E122" s="22"/>
      <c r="F122" s="22">
        <f>SUM(F115:F121)</f>
        <v>15</v>
      </c>
      <c r="G122" s="22"/>
      <c r="H122" s="22">
        <f>SUM(H115:H121)</f>
        <v>14</v>
      </c>
      <c r="I122" s="22"/>
      <c r="J122" s="22">
        <f>SUM(J115:J121)</f>
        <v>15</v>
      </c>
      <c r="K122" s="22"/>
      <c r="L122" s="22">
        <f>SUM(L115:L121)</f>
        <v>1</v>
      </c>
      <c r="M122" s="22"/>
      <c r="N122" s="22">
        <f>SUM(N115:N121)</f>
        <v>133</v>
      </c>
      <c r="O122" s="22"/>
      <c r="P122" s="22">
        <f>SUM(P115:P121)</f>
        <v>62</v>
      </c>
      <c r="Q122" s="22"/>
      <c r="R122" s="22">
        <f>SUM(R115:R121)</f>
        <v>25</v>
      </c>
      <c r="S122" s="28"/>
      <c r="T122" s="22">
        <f>SUM(T116:T121)</f>
        <v>531</v>
      </c>
      <c r="U122" s="38"/>
      <c r="V122" s="33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1:22" ht="15">
      <c r="A123" s="32"/>
      <c r="B123" s="47"/>
      <c r="C123" s="47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97" t="s">
        <v>4</v>
      </c>
      <c r="S123" s="23"/>
      <c r="T123" s="28">
        <f>T122-T124</f>
        <v>184</v>
      </c>
      <c r="U123" s="34"/>
      <c r="V123" s="15"/>
    </row>
    <row r="124" spans="1:22" ht="15.75" thickBot="1">
      <c r="A124" s="52"/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98" t="s">
        <v>5</v>
      </c>
      <c r="S124" s="90"/>
      <c r="T124" s="79">
        <v>347</v>
      </c>
      <c r="U124" s="87"/>
      <c r="V124" s="15"/>
    </row>
    <row r="125" spans="1:22" ht="15.75" thickTop="1">
      <c r="A125" s="15"/>
      <c r="B125" s="122" t="s">
        <v>3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5"/>
      <c r="V125" s="15"/>
    </row>
    <row r="126" spans="1:22" ht="15">
      <c r="A126" s="15"/>
      <c r="B126" s="122" t="s">
        <v>159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5"/>
      <c r="V126" s="15"/>
    </row>
    <row r="127" spans="1:22" ht="15">
      <c r="A127" s="15"/>
      <c r="B127" s="83" t="s">
        <v>162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15"/>
      <c r="V127" s="15"/>
    </row>
    <row r="128" spans="1:22" ht="15">
      <c r="A128" s="15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88"/>
      <c r="V128" s="15"/>
    </row>
    <row r="129" spans="1:253" s="68" customFormat="1" ht="6" customHeight="1">
      <c r="A129" s="6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70"/>
      <c r="V129" s="63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</row>
    <row r="130" spans="1:22" ht="15.75">
      <c r="A130" s="32"/>
      <c r="B130" s="9" t="s">
        <v>10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53"/>
      <c r="V130" s="15"/>
    </row>
    <row r="131" spans="1:22" ht="15">
      <c r="A131" s="32"/>
      <c r="B131" s="117" t="s">
        <v>31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53"/>
      <c r="V131" s="15"/>
    </row>
    <row r="132" spans="1:253" s="40" customFormat="1" ht="15">
      <c r="A132" s="35"/>
      <c r="B132" s="94" t="s">
        <v>147</v>
      </c>
      <c r="C132" s="94"/>
      <c r="D132" s="95">
        <v>78</v>
      </c>
      <c r="E132" s="95"/>
      <c r="F132" s="95">
        <v>0</v>
      </c>
      <c r="G132" s="95"/>
      <c r="H132" s="95">
        <v>0</v>
      </c>
      <c r="I132" s="95"/>
      <c r="J132" s="95">
        <v>5</v>
      </c>
      <c r="K132" s="95"/>
      <c r="L132" s="95">
        <v>1</v>
      </c>
      <c r="M132" s="95"/>
      <c r="N132" s="95">
        <v>25</v>
      </c>
      <c r="O132" s="95"/>
      <c r="P132" s="95">
        <v>3</v>
      </c>
      <c r="Q132" s="95"/>
      <c r="R132" s="95">
        <v>45</v>
      </c>
      <c r="S132" s="27"/>
      <c r="T132" s="27">
        <f>D132+F132+H132+J132+L132+N132+P132+R132</f>
        <v>157</v>
      </c>
      <c r="U132" s="54"/>
      <c r="V132" s="33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s="40" customFormat="1" ht="15">
      <c r="A133" s="35"/>
      <c r="B133" s="94" t="s">
        <v>95</v>
      </c>
      <c r="C133" s="94"/>
      <c r="D133" s="95">
        <v>100</v>
      </c>
      <c r="E133" s="95"/>
      <c r="F133" s="95">
        <v>3</v>
      </c>
      <c r="G133" s="95"/>
      <c r="H133" s="95">
        <v>2</v>
      </c>
      <c r="I133" s="95"/>
      <c r="J133" s="95">
        <v>2</v>
      </c>
      <c r="K133" s="95"/>
      <c r="L133" s="95">
        <v>4</v>
      </c>
      <c r="M133" s="95"/>
      <c r="N133" s="95">
        <v>14</v>
      </c>
      <c r="O133" s="95"/>
      <c r="P133" s="95">
        <v>1</v>
      </c>
      <c r="Q133" s="95"/>
      <c r="R133" s="95">
        <v>58</v>
      </c>
      <c r="S133" s="27"/>
      <c r="T133" s="27">
        <f>D133+F133+H133+J133+L133+N133+P133+R133</f>
        <v>184</v>
      </c>
      <c r="U133" s="54"/>
      <c r="V133" s="33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s="40" customFormat="1" ht="15">
      <c r="A134" s="35"/>
      <c r="B134" s="94" t="s">
        <v>96</v>
      </c>
      <c r="C134" s="94"/>
      <c r="D134" s="95">
        <v>98</v>
      </c>
      <c r="E134" s="95"/>
      <c r="F134" s="95">
        <v>0</v>
      </c>
      <c r="G134" s="95"/>
      <c r="H134" s="95">
        <v>0</v>
      </c>
      <c r="I134" s="95"/>
      <c r="J134" s="95">
        <v>1</v>
      </c>
      <c r="K134" s="95"/>
      <c r="L134" s="95">
        <v>0</v>
      </c>
      <c r="M134" s="95"/>
      <c r="N134" s="95">
        <v>48</v>
      </c>
      <c r="O134" s="95"/>
      <c r="P134" s="95">
        <v>2</v>
      </c>
      <c r="Q134" s="95"/>
      <c r="R134" s="95">
        <v>24</v>
      </c>
      <c r="S134" s="27"/>
      <c r="T134" s="27">
        <f>D134+F134+H134+J134+L134+N134+P134+R134</f>
        <v>173</v>
      </c>
      <c r="U134" s="54"/>
      <c r="V134" s="33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53" s="40" customFormat="1" ht="15">
      <c r="A135" s="35"/>
      <c r="B135" s="94" t="s">
        <v>97</v>
      </c>
      <c r="C135" s="94"/>
      <c r="D135" s="95">
        <v>62</v>
      </c>
      <c r="E135" s="95"/>
      <c r="F135" s="95">
        <v>5</v>
      </c>
      <c r="G135" s="95"/>
      <c r="H135" s="95">
        <v>0</v>
      </c>
      <c r="I135" s="95"/>
      <c r="J135" s="95">
        <v>8</v>
      </c>
      <c r="K135" s="95"/>
      <c r="L135" s="95">
        <v>0</v>
      </c>
      <c r="M135" s="95"/>
      <c r="N135" s="95">
        <v>46</v>
      </c>
      <c r="O135" s="95"/>
      <c r="P135" s="95">
        <v>4</v>
      </c>
      <c r="Q135" s="95"/>
      <c r="R135" s="95">
        <v>18</v>
      </c>
      <c r="S135" s="27"/>
      <c r="T135" s="27">
        <f>D135+F135+H135+J135+L135+N135+P135+R135</f>
        <v>143</v>
      </c>
      <c r="U135" s="54"/>
      <c r="V135" s="33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1:253" s="40" customFormat="1" ht="15">
      <c r="A136" s="35"/>
      <c r="B136" s="116" t="s">
        <v>32</v>
      </c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27"/>
      <c r="T136" s="27"/>
      <c r="U136" s="54"/>
      <c r="V136" s="33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s="40" customFormat="1" ht="15">
      <c r="A137" s="35"/>
      <c r="B137" s="96" t="s">
        <v>150</v>
      </c>
      <c r="C137" s="94"/>
      <c r="D137" s="95">
        <v>2</v>
      </c>
      <c r="E137" s="95"/>
      <c r="F137" s="95">
        <v>0</v>
      </c>
      <c r="G137" s="95"/>
      <c r="H137" s="95">
        <v>0</v>
      </c>
      <c r="I137" s="95"/>
      <c r="J137" s="95">
        <v>0</v>
      </c>
      <c r="K137" s="95"/>
      <c r="L137" s="95">
        <v>0</v>
      </c>
      <c r="M137" s="95"/>
      <c r="N137" s="95">
        <v>0</v>
      </c>
      <c r="O137" s="95"/>
      <c r="P137" s="95">
        <v>0</v>
      </c>
      <c r="Q137" s="95"/>
      <c r="R137" s="95">
        <v>0</v>
      </c>
      <c r="S137" s="27"/>
      <c r="T137" s="27">
        <f>D137+F137+H137+J137+L137+N137+P137+R137</f>
        <v>2</v>
      </c>
      <c r="U137" s="54"/>
      <c r="V137" s="33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s="40" customFormat="1" ht="15">
      <c r="A138" s="35"/>
      <c r="B138" s="106" t="s">
        <v>25</v>
      </c>
      <c r="C138" s="47"/>
      <c r="D138" s="61">
        <f>SUM(D132:D137)</f>
        <v>340</v>
      </c>
      <c r="E138" s="22"/>
      <c r="F138" s="61">
        <f>SUM(F132:F137)</f>
        <v>8</v>
      </c>
      <c r="G138" s="22"/>
      <c r="H138" s="61">
        <f>SUM(H132:H137)</f>
        <v>2</v>
      </c>
      <c r="I138" s="22"/>
      <c r="J138" s="61">
        <f>SUM(J132:J137)</f>
        <v>16</v>
      </c>
      <c r="K138" s="22"/>
      <c r="L138" s="61">
        <f>SUM(L132:L137)</f>
        <v>5</v>
      </c>
      <c r="M138" s="22"/>
      <c r="N138" s="61">
        <f>SUM(N132:N137)</f>
        <v>133</v>
      </c>
      <c r="O138" s="22"/>
      <c r="P138" s="61">
        <f>SUM(P132:P137)</f>
        <v>10</v>
      </c>
      <c r="Q138" s="22"/>
      <c r="R138" s="61">
        <f>SUM(R132:R137)</f>
        <v>145</v>
      </c>
      <c r="S138" s="28"/>
      <c r="T138" s="61">
        <f>SUM(T132:T137)</f>
        <v>659</v>
      </c>
      <c r="U138" s="54"/>
      <c r="V138" s="33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22" ht="15">
      <c r="A139" s="3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97" t="s">
        <v>4</v>
      </c>
      <c r="S139" s="23"/>
      <c r="T139" s="23">
        <f>T138-T140</f>
        <v>91</v>
      </c>
      <c r="U139" s="53"/>
      <c r="V139" s="15"/>
    </row>
    <row r="140" spans="1:22" ht="1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97" t="s">
        <v>5</v>
      </c>
      <c r="S140" s="23"/>
      <c r="T140" s="23">
        <v>568</v>
      </c>
      <c r="U140" s="53"/>
      <c r="V140" s="15"/>
    </row>
    <row r="141" spans="1:253" s="68" customFormat="1" ht="6" customHeight="1">
      <c r="A141" s="6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23"/>
      <c r="T141" s="23"/>
      <c r="U141" s="70"/>
      <c r="V141" s="63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</row>
    <row r="142" spans="1:22" ht="15.75">
      <c r="A142" s="32"/>
      <c r="B142" s="9" t="s">
        <v>11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44"/>
      <c r="V142" s="15"/>
    </row>
    <row r="143" spans="1:22" ht="15">
      <c r="A143" s="32"/>
      <c r="B143" s="117" t="s">
        <v>31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44"/>
      <c r="V143" s="15"/>
    </row>
    <row r="144" spans="1:22" ht="15">
      <c r="A144" s="32"/>
      <c r="B144" s="94" t="s">
        <v>98</v>
      </c>
      <c r="C144" s="94"/>
      <c r="D144" s="95">
        <v>109</v>
      </c>
      <c r="E144" s="95"/>
      <c r="F144" s="95">
        <v>0</v>
      </c>
      <c r="G144" s="95"/>
      <c r="H144" s="95">
        <v>0</v>
      </c>
      <c r="I144" s="95"/>
      <c r="J144" s="95">
        <v>0</v>
      </c>
      <c r="K144" s="95"/>
      <c r="L144" s="95">
        <v>0</v>
      </c>
      <c r="M144" s="95"/>
      <c r="N144" s="95">
        <v>41</v>
      </c>
      <c r="O144" s="95"/>
      <c r="P144" s="95">
        <v>0</v>
      </c>
      <c r="Q144" s="95"/>
      <c r="R144" s="95">
        <v>1</v>
      </c>
      <c r="S144" s="27"/>
      <c r="T144" s="27">
        <f aca="true" t="shared" si="7" ref="T144:T149">D144+F144+H144+J144+L144+N144+P144+R144</f>
        <v>151</v>
      </c>
      <c r="U144" s="44"/>
      <c r="V144" s="15"/>
    </row>
    <row r="145" spans="1:253" s="40" customFormat="1" ht="15">
      <c r="A145" s="35"/>
      <c r="B145" s="94" t="s">
        <v>99</v>
      </c>
      <c r="C145" s="94"/>
      <c r="D145" s="95">
        <v>85</v>
      </c>
      <c r="E145" s="95"/>
      <c r="F145" s="95">
        <v>1</v>
      </c>
      <c r="G145" s="95"/>
      <c r="H145" s="95">
        <v>1</v>
      </c>
      <c r="I145" s="95"/>
      <c r="J145" s="95">
        <v>0</v>
      </c>
      <c r="K145" s="95"/>
      <c r="L145" s="95">
        <v>0</v>
      </c>
      <c r="M145" s="95"/>
      <c r="N145" s="95">
        <v>43</v>
      </c>
      <c r="O145" s="95"/>
      <c r="P145" s="95">
        <v>5</v>
      </c>
      <c r="Q145" s="95"/>
      <c r="R145" s="95">
        <v>0</v>
      </c>
      <c r="S145" s="27"/>
      <c r="T145" s="27">
        <f t="shared" si="7"/>
        <v>135</v>
      </c>
      <c r="U145" s="55"/>
      <c r="V145" s="33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s="40" customFormat="1" ht="15">
      <c r="A146" s="35"/>
      <c r="B146" s="94" t="s">
        <v>100</v>
      </c>
      <c r="C146" s="94"/>
      <c r="D146" s="95">
        <v>131</v>
      </c>
      <c r="E146" s="95"/>
      <c r="F146" s="95">
        <v>0</v>
      </c>
      <c r="G146" s="95"/>
      <c r="H146" s="95">
        <v>2</v>
      </c>
      <c r="I146" s="95"/>
      <c r="J146" s="95">
        <v>0</v>
      </c>
      <c r="K146" s="95"/>
      <c r="L146" s="95">
        <v>0</v>
      </c>
      <c r="M146" s="95"/>
      <c r="N146" s="95">
        <v>20</v>
      </c>
      <c r="O146" s="95"/>
      <c r="P146" s="95">
        <v>0</v>
      </c>
      <c r="Q146" s="95"/>
      <c r="R146" s="95">
        <v>1</v>
      </c>
      <c r="S146" s="27"/>
      <c r="T146" s="27">
        <f t="shared" si="7"/>
        <v>154</v>
      </c>
      <c r="U146" s="55"/>
      <c r="V146" s="33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s="40" customFormat="1" ht="15">
      <c r="A147" s="35"/>
      <c r="B147" s="94" t="s">
        <v>101</v>
      </c>
      <c r="C147" s="94"/>
      <c r="D147" s="95">
        <v>84</v>
      </c>
      <c r="E147" s="95"/>
      <c r="F147" s="95">
        <v>0</v>
      </c>
      <c r="G147" s="95"/>
      <c r="H147" s="95">
        <v>1</v>
      </c>
      <c r="I147" s="95"/>
      <c r="J147" s="95">
        <v>0</v>
      </c>
      <c r="K147" s="95"/>
      <c r="L147" s="95">
        <v>0</v>
      </c>
      <c r="M147" s="95"/>
      <c r="N147" s="95">
        <v>25</v>
      </c>
      <c r="O147" s="95"/>
      <c r="P147" s="95">
        <v>2</v>
      </c>
      <c r="Q147" s="95"/>
      <c r="R147" s="95">
        <v>0</v>
      </c>
      <c r="S147" s="27"/>
      <c r="T147" s="27">
        <f t="shared" si="7"/>
        <v>112</v>
      </c>
      <c r="U147" s="55"/>
      <c r="V147" s="33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s="40" customFormat="1" ht="15">
      <c r="A148" s="35"/>
      <c r="B148" s="116" t="s">
        <v>32</v>
      </c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27"/>
      <c r="T148" s="27"/>
      <c r="U148" s="55"/>
      <c r="V148" s="33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53" s="40" customFormat="1" ht="15">
      <c r="A149" s="35"/>
      <c r="B149" s="94" t="s">
        <v>102</v>
      </c>
      <c r="C149" s="94"/>
      <c r="D149" s="95">
        <v>5</v>
      </c>
      <c r="E149" s="95"/>
      <c r="F149" s="95">
        <v>0</v>
      </c>
      <c r="G149" s="95"/>
      <c r="H149" s="95">
        <v>0</v>
      </c>
      <c r="I149" s="95"/>
      <c r="J149" s="95">
        <v>0</v>
      </c>
      <c r="K149" s="95"/>
      <c r="L149" s="95">
        <v>0</v>
      </c>
      <c r="M149" s="95"/>
      <c r="N149" s="95">
        <v>0</v>
      </c>
      <c r="O149" s="95"/>
      <c r="P149" s="95">
        <v>0</v>
      </c>
      <c r="Q149" s="95"/>
      <c r="R149" s="95">
        <v>0</v>
      </c>
      <c r="S149" s="27"/>
      <c r="T149" s="27">
        <f t="shared" si="7"/>
        <v>5</v>
      </c>
      <c r="U149" s="55"/>
      <c r="V149" s="33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1:253" s="40" customFormat="1" ht="15">
      <c r="A150" s="35"/>
      <c r="B150" s="106" t="s">
        <v>25</v>
      </c>
      <c r="C150" s="47"/>
      <c r="D150" s="56">
        <f>SUM(D144:D149)</f>
        <v>414</v>
      </c>
      <c r="E150" s="114"/>
      <c r="F150" s="56">
        <f>SUM(F144:F149)</f>
        <v>1</v>
      </c>
      <c r="G150" s="114"/>
      <c r="H150" s="56">
        <f>SUM(H144:H149)</f>
        <v>4</v>
      </c>
      <c r="I150" s="114"/>
      <c r="J150" s="56">
        <f>SUM(J144:J149)</f>
        <v>0</v>
      </c>
      <c r="K150" s="114"/>
      <c r="L150" s="56">
        <f>SUM(L144:L149)</f>
        <v>0</v>
      </c>
      <c r="M150" s="114"/>
      <c r="N150" s="56">
        <f>SUM(N144:N149)</f>
        <v>129</v>
      </c>
      <c r="O150" s="114"/>
      <c r="P150" s="56">
        <f>SUM(P144:P149)</f>
        <v>7</v>
      </c>
      <c r="Q150" s="114"/>
      <c r="R150" s="56">
        <f>SUM(R144:R149)</f>
        <v>2</v>
      </c>
      <c r="S150" s="27"/>
      <c r="T150" s="56">
        <f>SUM(T144:T149)</f>
        <v>557</v>
      </c>
      <c r="U150" s="38"/>
      <c r="V150" s="33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1:22" ht="15">
      <c r="A151" s="32"/>
      <c r="B151" s="47"/>
      <c r="C151" s="47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97" t="s">
        <v>4</v>
      </c>
      <c r="S151" s="23"/>
      <c r="T151" s="23">
        <f>T150-T152</f>
        <v>65</v>
      </c>
      <c r="U151" s="34"/>
      <c r="V151" s="15"/>
    </row>
    <row r="152" spans="1:22" ht="15">
      <c r="A152" s="32"/>
      <c r="B152" s="33"/>
      <c r="C152" s="33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97" t="s">
        <v>5</v>
      </c>
      <c r="S152" s="23"/>
      <c r="T152" s="95">
        <v>492</v>
      </c>
      <c r="U152" s="43"/>
      <c r="V152" s="15"/>
    </row>
    <row r="153" spans="1:253" s="68" customFormat="1" ht="6" customHeight="1">
      <c r="A153" s="6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9"/>
      <c r="V153" s="63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</row>
    <row r="154" spans="1:22" ht="15.75">
      <c r="A154" s="32"/>
      <c r="B154" s="9" t="s">
        <v>12</v>
      </c>
      <c r="C154" s="33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34"/>
      <c r="V154" s="15"/>
    </row>
    <row r="155" spans="1:22" ht="15">
      <c r="A155" s="32"/>
      <c r="B155" s="117" t="s">
        <v>31</v>
      </c>
      <c r="C155" s="33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34"/>
      <c r="V155" s="15"/>
    </row>
    <row r="156" spans="1:253" s="40" customFormat="1" ht="15">
      <c r="A156" s="35"/>
      <c r="B156" s="94" t="s">
        <v>103</v>
      </c>
      <c r="C156" s="94"/>
      <c r="D156" s="95">
        <v>29</v>
      </c>
      <c r="E156" s="95"/>
      <c r="F156" s="95">
        <v>1</v>
      </c>
      <c r="G156" s="95"/>
      <c r="H156" s="95">
        <v>0</v>
      </c>
      <c r="I156" s="95"/>
      <c r="J156" s="95">
        <v>0</v>
      </c>
      <c r="K156" s="95"/>
      <c r="L156" s="95">
        <v>0</v>
      </c>
      <c r="M156" s="95"/>
      <c r="N156" s="95">
        <v>3</v>
      </c>
      <c r="O156" s="95"/>
      <c r="P156" s="95">
        <v>0</v>
      </c>
      <c r="Q156" s="95"/>
      <c r="R156" s="95">
        <v>101</v>
      </c>
      <c r="S156" s="27"/>
      <c r="T156" s="27">
        <f aca="true" t="shared" si="8" ref="T156:T161">D156+F156+H156+J156+L156+N156+P156+R156</f>
        <v>134</v>
      </c>
      <c r="U156" s="38"/>
      <c r="V156" s="33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s="40" customFormat="1" ht="15">
      <c r="A157" s="35"/>
      <c r="B157" s="94" t="s">
        <v>104</v>
      </c>
      <c r="C157" s="94"/>
      <c r="D157" s="95">
        <v>19</v>
      </c>
      <c r="E157" s="95"/>
      <c r="F157" s="95">
        <v>8</v>
      </c>
      <c r="G157" s="95"/>
      <c r="H157" s="95">
        <v>16</v>
      </c>
      <c r="I157" s="95"/>
      <c r="J157" s="95">
        <v>0</v>
      </c>
      <c r="K157" s="95"/>
      <c r="L157" s="95">
        <v>0</v>
      </c>
      <c r="M157" s="95"/>
      <c r="N157" s="95">
        <v>2</v>
      </c>
      <c r="O157" s="95"/>
      <c r="P157" s="95">
        <v>0</v>
      </c>
      <c r="Q157" s="95"/>
      <c r="R157" s="95">
        <v>99</v>
      </c>
      <c r="S157" s="27"/>
      <c r="T157" s="27">
        <f t="shared" si="8"/>
        <v>144</v>
      </c>
      <c r="U157" s="38"/>
      <c r="V157" s="33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s="40" customFormat="1" ht="15">
      <c r="A158" s="35"/>
      <c r="B158" s="94" t="s">
        <v>105</v>
      </c>
      <c r="C158" s="94"/>
      <c r="D158" s="95">
        <v>30</v>
      </c>
      <c r="E158" s="95"/>
      <c r="F158" s="95">
        <v>4</v>
      </c>
      <c r="G158" s="95"/>
      <c r="H158" s="95">
        <v>5</v>
      </c>
      <c r="I158" s="95"/>
      <c r="J158" s="95">
        <v>0</v>
      </c>
      <c r="K158" s="95"/>
      <c r="L158" s="95">
        <v>0</v>
      </c>
      <c r="M158" s="95"/>
      <c r="N158" s="95">
        <v>2</v>
      </c>
      <c r="O158" s="95"/>
      <c r="P158" s="95">
        <v>0</v>
      </c>
      <c r="Q158" s="95"/>
      <c r="R158" s="95">
        <v>83</v>
      </c>
      <c r="S158" s="27"/>
      <c r="T158" s="27">
        <f t="shared" si="8"/>
        <v>124</v>
      </c>
      <c r="U158" s="38"/>
      <c r="V158" s="33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s="40" customFormat="1" ht="15">
      <c r="A159" s="35"/>
      <c r="B159" s="116" t="s">
        <v>32</v>
      </c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27"/>
      <c r="T159" s="27"/>
      <c r="U159" s="38"/>
      <c r="V159" s="33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40" customFormat="1" ht="15">
      <c r="A160" s="35"/>
      <c r="B160" s="94" t="s">
        <v>149</v>
      </c>
      <c r="C160" s="94"/>
      <c r="D160" s="95">
        <v>1</v>
      </c>
      <c r="E160" s="95"/>
      <c r="F160" s="95">
        <v>0</v>
      </c>
      <c r="G160" s="95"/>
      <c r="H160" s="95">
        <v>0</v>
      </c>
      <c r="I160" s="95"/>
      <c r="J160" s="95">
        <v>0</v>
      </c>
      <c r="K160" s="95"/>
      <c r="L160" s="95">
        <v>0</v>
      </c>
      <c r="M160" s="95"/>
      <c r="N160" s="95">
        <v>0</v>
      </c>
      <c r="O160" s="95"/>
      <c r="P160" s="95">
        <v>0</v>
      </c>
      <c r="Q160" s="95"/>
      <c r="R160" s="95">
        <v>0</v>
      </c>
      <c r="S160" s="27"/>
      <c r="T160" s="27">
        <f t="shared" si="8"/>
        <v>1</v>
      </c>
      <c r="U160" s="38"/>
      <c r="V160" s="33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53" s="40" customFormat="1" ht="15">
      <c r="A161" s="35"/>
      <c r="B161" s="94" t="s">
        <v>48</v>
      </c>
      <c r="C161" s="94"/>
      <c r="D161" s="95">
        <v>2</v>
      </c>
      <c r="E161" s="95"/>
      <c r="F161" s="95">
        <v>0</v>
      </c>
      <c r="G161" s="95"/>
      <c r="H161" s="95">
        <v>0</v>
      </c>
      <c r="I161" s="95"/>
      <c r="J161" s="95">
        <v>0</v>
      </c>
      <c r="K161" s="95"/>
      <c r="L161" s="95">
        <v>0</v>
      </c>
      <c r="M161" s="95"/>
      <c r="N161" s="95">
        <v>0</v>
      </c>
      <c r="O161" s="95"/>
      <c r="P161" s="95">
        <v>0</v>
      </c>
      <c r="Q161" s="95"/>
      <c r="R161" s="95">
        <v>0</v>
      </c>
      <c r="S161" s="27"/>
      <c r="T161" s="27">
        <f t="shared" si="8"/>
        <v>2</v>
      </c>
      <c r="U161" s="38"/>
      <c r="V161" s="33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1:253" s="40" customFormat="1" ht="15">
      <c r="A162" s="35"/>
      <c r="B162" s="108" t="s">
        <v>25</v>
      </c>
      <c r="C162" s="47"/>
      <c r="D162" s="56">
        <f>SUM(D156:D161)</f>
        <v>81</v>
      </c>
      <c r="E162" s="114"/>
      <c r="F162" s="56">
        <f>SUM(F156:F161)</f>
        <v>13</v>
      </c>
      <c r="G162" s="114"/>
      <c r="H162" s="56">
        <f>SUM(H156:H161)</f>
        <v>21</v>
      </c>
      <c r="I162" s="114"/>
      <c r="J162" s="56">
        <f>SUM(J156:J161)</f>
        <v>0</v>
      </c>
      <c r="K162" s="114"/>
      <c r="L162" s="56">
        <f>SUM(L156:L161)</f>
        <v>0</v>
      </c>
      <c r="M162" s="114"/>
      <c r="N162" s="56">
        <f>SUM(N156:N161)</f>
        <v>7</v>
      </c>
      <c r="O162" s="114"/>
      <c r="P162" s="56">
        <f>SUM(P156:P161)</f>
        <v>0</v>
      </c>
      <c r="Q162" s="114"/>
      <c r="R162" s="56">
        <f>SUM(R156:R161)</f>
        <v>283</v>
      </c>
      <c r="S162" s="27"/>
      <c r="T162" s="56">
        <f>SUM(T156:T161)</f>
        <v>405</v>
      </c>
      <c r="U162" s="51"/>
      <c r="V162" s="33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2" ht="15">
      <c r="A163" s="32"/>
      <c r="B163" s="33"/>
      <c r="C163" s="33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97" t="s">
        <v>4</v>
      </c>
      <c r="S163" s="28"/>
      <c r="T163" s="28">
        <f>T162-T164</f>
        <v>68</v>
      </c>
      <c r="U163" s="44"/>
      <c r="V163" s="15"/>
    </row>
    <row r="164" spans="1:22" ht="15">
      <c r="A164" s="32"/>
      <c r="B164" s="33"/>
      <c r="C164" s="33"/>
      <c r="D164" s="28"/>
      <c r="E164" s="28"/>
      <c r="F164" s="28"/>
      <c r="G164" s="28"/>
      <c r="H164" s="28" t="s">
        <v>3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97" t="s">
        <v>5</v>
      </c>
      <c r="S164" s="28"/>
      <c r="T164" s="28">
        <v>337</v>
      </c>
      <c r="U164" s="44"/>
      <c r="V164" s="15"/>
    </row>
    <row r="165" spans="1:253" s="68" customFormat="1" ht="6" customHeight="1">
      <c r="A165" s="6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41"/>
      <c r="N165" s="41"/>
      <c r="O165" s="41"/>
      <c r="P165" s="41"/>
      <c r="Q165" s="41"/>
      <c r="R165" s="41"/>
      <c r="S165" s="41"/>
      <c r="T165" s="41"/>
      <c r="U165" s="69"/>
      <c r="V165" s="63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</row>
    <row r="166" spans="1:22" ht="15.75">
      <c r="A166" s="32"/>
      <c r="B166" s="24" t="s">
        <v>13</v>
      </c>
      <c r="C166" s="4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4"/>
      <c r="V166" s="15"/>
    </row>
    <row r="167" spans="1:22" ht="15">
      <c r="A167" s="32"/>
      <c r="B167" s="117" t="s">
        <v>31</v>
      </c>
      <c r="C167" s="4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4"/>
      <c r="V167" s="15"/>
    </row>
    <row r="168" spans="1:253" s="40" customFormat="1" ht="15">
      <c r="A168" s="35"/>
      <c r="B168" s="94" t="s">
        <v>106</v>
      </c>
      <c r="C168" s="94"/>
      <c r="D168" s="95">
        <v>73</v>
      </c>
      <c r="E168" s="95"/>
      <c r="F168" s="95">
        <v>2</v>
      </c>
      <c r="G168" s="95"/>
      <c r="H168" s="95">
        <v>0</v>
      </c>
      <c r="I168" s="95"/>
      <c r="J168" s="95">
        <v>0</v>
      </c>
      <c r="K168" s="95"/>
      <c r="L168" s="95">
        <v>1</v>
      </c>
      <c r="M168" s="95"/>
      <c r="N168" s="95">
        <v>2</v>
      </c>
      <c r="O168" s="95"/>
      <c r="P168" s="95">
        <v>0</v>
      </c>
      <c r="Q168" s="95"/>
      <c r="R168" s="95">
        <v>43</v>
      </c>
      <c r="S168" s="27"/>
      <c r="T168" s="27">
        <f>D168+F168+H168+J168+L168+N168+P168+R168</f>
        <v>121</v>
      </c>
      <c r="U168" s="38"/>
      <c r="V168" s="33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s="40" customFormat="1" ht="15">
      <c r="A169" s="35"/>
      <c r="B169" s="94" t="s">
        <v>132</v>
      </c>
      <c r="C169" s="94"/>
      <c r="D169" s="95">
        <v>93</v>
      </c>
      <c r="E169" s="95"/>
      <c r="F169" s="95">
        <v>4</v>
      </c>
      <c r="G169" s="95"/>
      <c r="H169" s="95">
        <v>8</v>
      </c>
      <c r="I169" s="95"/>
      <c r="J169" s="95">
        <v>1</v>
      </c>
      <c r="K169" s="95"/>
      <c r="L169" s="95">
        <v>0</v>
      </c>
      <c r="M169" s="95"/>
      <c r="N169" s="95">
        <v>3</v>
      </c>
      <c r="O169" s="95"/>
      <c r="P169" s="95">
        <v>0</v>
      </c>
      <c r="Q169" s="95"/>
      <c r="R169" s="95">
        <v>50</v>
      </c>
      <c r="S169" s="27"/>
      <c r="T169" s="27">
        <f>D169+F169+H169+J169+L169+N169+P169+R169</f>
        <v>159</v>
      </c>
      <c r="U169" s="38"/>
      <c r="V169" s="33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53" s="40" customFormat="1" ht="15">
      <c r="A170" s="35"/>
      <c r="B170" s="94" t="s">
        <v>107</v>
      </c>
      <c r="C170" s="94"/>
      <c r="D170" s="95">
        <v>58</v>
      </c>
      <c r="E170" s="95"/>
      <c r="F170" s="95">
        <v>8</v>
      </c>
      <c r="G170" s="95"/>
      <c r="H170" s="95">
        <v>22</v>
      </c>
      <c r="I170" s="95"/>
      <c r="J170" s="95">
        <v>1</v>
      </c>
      <c r="K170" s="95"/>
      <c r="L170" s="95">
        <v>1</v>
      </c>
      <c r="M170" s="95"/>
      <c r="N170" s="95">
        <v>5</v>
      </c>
      <c r="O170" s="95"/>
      <c r="P170" s="95">
        <v>0</v>
      </c>
      <c r="Q170" s="95"/>
      <c r="R170" s="95">
        <v>66</v>
      </c>
      <c r="S170" s="27"/>
      <c r="T170" s="27">
        <f>D170+F170+H170+J170+L170+N170+P170+R170</f>
        <v>161</v>
      </c>
      <c r="U170" s="38"/>
      <c r="V170" s="33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1:253" s="40" customFormat="1" ht="15">
      <c r="A171" s="35"/>
      <c r="B171" s="116" t="s">
        <v>32</v>
      </c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27"/>
      <c r="T171" s="27"/>
      <c r="U171" s="38"/>
      <c r="V171" s="33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1:253" s="40" customFormat="1" ht="15">
      <c r="A172" s="35"/>
      <c r="B172" s="96" t="s">
        <v>135</v>
      </c>
      <c r="C172" s="94"/>
      <c r="D172" s="95">
        <v>2</v>
      </c>
      <c r="E172" s="95"/>
      <c r="F172" s="95">
        <v>0</v>
      </c>
      <c r="G172" s="95"/>
      <c r="H172" s="95">
        <v>0</v>
      </c>
      <c r="I172" s="95"/>
      <c r="J172" s="95">
        <v>0</v>
      </c>
      <c r="K172" s="95"/>
      <c r="L172" s="95">
        <v>0</v>
      </c>
      <c r="M172" s="95"/>
      <c r="N172" s="95">
        <v>0</v>
      </c>
      <c r="O172" s="95"/>
      <c r="P172" s="95">
        <v>0</v>
      </c>
      <c r="Q172" s="95"/>
      <c r="R172" s="95">
        <v>0</v>
      </c>
      <c r="S172" s="27"/>
      <c r="T172" s="27">
        <f>D172+F172+H172+J172+L172+N172+P172+R172</f>
        <v>2</v>
      </c>
      <c r="U172" s="38"/>
      <c r="V172" s="33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1:253" s="40" customFormat="1" ht="15">
      <c r="A173" s="35"/>
      <c r="B173" s="96" t="s">
        <v>49</v>
      </c>
      <c r="C173" s="94"/>
      <c r="D173" s="95">
        <v>10</v>
      </c>
      <c r="E173" s="95"/>
      <c r="F173" s="95">
        <v>0</v>
      </c>
      <c r="G173" s="95"/>
      <c r="H173" s="95">
        <v>0</v>
      </c>
      <c r="I173" s="95"/>
      <c r="J173" s="95">
        <v>0</v>
      </c>
      <c r="K173" s="95"/>
      <c r="L173" s="95">
        <v>0</v>
      </c>
      <c r="M173" s="95"/>
      <c r="N173" s="95">
        <v>0</v>
      </c>
      <c r="O173" s="95"/>
      <c r="P173" s="95">
        <v>0</v>
      </c>
      <c r="Q173" s="95"/>
      <c r="R173" s="95">
        <v>0</v>
      </c>
      <c r="S173" s="27"/>
      <c r="T173" s="27">
        <f>D173+F173+H173+J173+L173+N173+P173+R173</f>
        <v>10</v>
      </c>
      <c r="U173" s="38"/>
      <c r="V173" s="33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253" s="40" customFormat="1" ht="15">
      <c r="A174" s="35"/>
      <c r="B174" s="106" t="s">
        <v>25</v>
      </c>
      <c r="C174" s="47"/>
      <c r="D174" s="56">
        <f>SUM(D168:D173)</f>
        <v>236</v>
      </c>
      <c r="E174" s="114"/>
      <c r="F174" s="56">
        <f>SUM(F168:F173)</f>
        <v>14</v>
      </c>
      <c r="G174" s="114"/>
      <c r="H174" s="56">
        <f>SUM(H168:H173)</f>
        <v>30</v>
      </c>
      <c r="I174" s="114"/>
      <c r="J174" s="56">
        <f>SUM(J168:J173)</f>
        <v>2</v>
      </c>
      <c r="K174" s="114"/>
      <c r="L174" s="56">
        <f>SUM(L168:L173)</f>
        <v>2</v>
      </c>
      <c r="M174" s="114"/>
      <c r="N174" s="56">
        <f>SUM(N168:N173)</f>
        <v>10</v>
      </c>
      <c r="O174" s="114"/>
      <c r="P174" s="56">
        <f>SUM(P168:P173)</f>
        <v>0</v>
      </c>
      <c r="Q174" s="114"/>
      <c r="R174" s="56">
        <f>SUM(R168:R173)</f>
        <v>159</v>
      </c>
      <c r="S174" s="27"/>
      <c r="T174" s="56">
        <f>SUM(T168:T173)</f>
        <v>453</v>
      </c>
      <c r="U174" s="51"/>
      <c r="V174" s="33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1:22" ht="1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97" t="s">
        <v>4</v>
      </c>
      <c r="S175" s="23"/>
      <c r="T175" s="23">
        <f>T174-T176</f>
        <v>162</v>
      </c>
      <c r="U175" s="44"/>
      <c r="V175" s="15"/>
    </row>
    <row r="176" spans="1:22" ht="15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97" t="s">
        <v>5</v>
      </c>
      <c r="S176" s="23"/>
      <c r="T176" s="23">
        <v>291</v>
      </c>
      <c r="U176" s="44"/>
      <c r="V176" s="15"/>
    </row>
    <row r="177" spans="1:253" s="68" customFormat="1" ht="6" customHeight="1">
      <c r="A177" s="6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3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  <c r="GX177" s="67"/>
      <c r="GY177" s="67"/>
      <c r="GZ177" s="67"/>
      <c r="HA177" s="67"/>
      <c r="HB177" s="67"/>
      <c r="HC177" s="67"/>
      <c r="HD177" s="67"/>
      <c r="HE177" s="67"/>
      <c r="HF177" s="67"/>
      <c r="HG177" s="67"/>
      <c r="HH177" s="67"/>
      <c r="HI177" s="67"/>
      <c r="HJ177" s="67"/>
      <c r="HK177" s="67"/>
      <c r="HL177" s="67"/>
      <c r="HM177" s="67"/>
      <c r="HN177" s="67"/>
      <c r="HO177" s="67"/>
      <c r="HP177" s="67"/>
      <c r="HQ177" s="67"/>
      <c r="HR177" s="67"/>
      <c r="HS177" s="67"/>
      <c r="HT177" s="67"/>
      <c r="HU177" s="67"/>
      <c r="HV177" s="67"/>
      <c r="HW177" s="67"/>
      <c r="HX177" s="67"/>
      <c r="HY177" s="67"/>
      <c r="HZ177" s="67"/>
      <c r="IA177" s="67"/>
      <c r="IB177" s="67"/>
      <c r="IC177" s="67"/>
      <c r="ID177" s="67"/>
      <c r="IE177" s="67"/>
      <c r="IF177" s="67"/>
      <c r="IG177" s="67"/>
      <c r="IH177" s="67"/>
      <c r="II177" s="67"/>
      <c r="IJ177" s="67"/>
      <c r="IK177" s="67"/>
      <c r="IL177" s="67"/>
      <c r="IM177" s="67"/>
      <c r="IN177" s="67"/>
      <c r="IO177" s="67"/>
      <c r="IP177" s="67"/>
      <c r="IQ177" s="67"/>
      <c r="IR177" s="67"/>
      <c r="IS177" s="67"/>
    </row>
    <row r="178" spans="1:22" ht="15.75">
      <c r="A178" s="32"/>
      <c r="B178" s="9" t="s">
        <v>14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4"/>
      <c r="V178" s="15"/>
    </row>
    <row r="179" spans="1:22" ht="15">
      <c r="A179" s="32"/>
      <c r="B179" s="117" t="s">
        <v>31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4"/>
      <c r="V179" s="15"/>
    </row>
    <row r="180" spans="1:253" s="40" customFormat="1" ht="15">
      <c r="A180" s="35"/>
      <c r="B180" s="93" t="s">
        <v>151</v>
      </c>
      <c r="C180" s="47"/>
      <c r="D180" s="37">
        <v>52</v>
      </c>
      <c r="E180" s="27"/>
      <c r="F180" s="37">
        <v>0</v>
      </c>
      <c r="G180" s="27"/>
      <c r="H180" s="37">
        <v>0</v>
      </c>
      <c r="I180" s="27"/>
      <c r="J180" s="37">
        <v>0</v>
      </c>
      <c r="K180" s="27"/>
      <c r="L180" s="37">
        <v>0</v>
      </c>
      <c r="M180" s="27"/>
      <c r="N180" s="37">
        <v>0</v>
      </c>
      <c r="O180" s="27"/>
      <c r="P180" s="37">
        <v>0</v>
      </c>
      <c r="Q180" s="27"/>
      <c r="R180" s="37">
        <v>62</v>
      </c>
      <c r="S180" s="27"/>
      <c r="T180" s="27">
        <f>D180+F180+H180+J180+L180+N180+P180+R180</f>
        <v>114</v>
      </c>
      <c r="U180" s="38"/>
      <c r="V180" s="33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s="40" customFormat="1" ht="15">
      <c r="A181" s="35"/>
      <c r="B181" s="93" t="s">
        <v>152</v>
      </c>
      <c r="C181" s="47"/>
      <c r="D181" s="37">
        <v>53</v>
      </c>
      <c r="E181" s="27"/>
      <c r="F181" s="37">
        <v>0</v>
      </c>
      <c r="G181" s="27"/>
      <c r="H181" s="37">
        <v>0</v>
      </c>
      <c r="I181" s="27"/>
      <c r="J181" s="37">
        <v>0</v>
      </c>
      <c r="K181" s="27"/>
      <c r="L181" s="37">
        <v>0</v>
      </c>
      <c r="M181" s="27"/>
      <c r="N181" s="37">
        <v>2</v>
      </c>
      <c r="O181" s="27"/>
      <c r="P181" s="37">
        <v>0</v>
      </c>
      <c r="Q181" s="27"/>
      <c r="R181" s="37">
        <v>54</v>
      </c>
      <c r="S181" s="27"/>
      <c r="T181" s="27">
        <f>D181+F181+H181+J181+L181+N181+P181+R181</f>
        <v>109</v>
      </c>
      <c r="U181" s="38"/>
      <c r="V181" s="33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s="40" customFormat="1" ht="15">
      <c r="A182" s="35"/>
      <c r="B182" s="93" t="s">
        <v>153</v>
      </c>
      <c r="C182" s="47"/>
      <c r="D182" s="37">
        <v>45</v>
      </c>
      <c r="E182" s="27"/>
      <c r="F182" s="37">
        <v>0</v>
      </c>
      <c r="G182" s="27"/>
      <c r="H182" s="37">
        <v>1</v>
      </c>
      <c r="I182" s="27"/>
      <c r="J182" s="37">
        <v>0</v>
      </c>
      <c r="K182" s="27"/>
      <c r="L182" s="37">
        <v>0</v>
      </c>
      <c r="M182" s="27"/>
      <c r="N182" s="37">
        <v>0</v>
      </c>
      <c r="O182" s="27"/>
      <c r="P182" s="37">
        <v>2</v>
      </c>
      <c r="Q182" s="27"/>
      <c r="R182" s="37">
        <v>66</v>
      </c>
      <c r="S182" s="27"/>
      <c r="T182" s="27">
        <f>D182+F182+H182+J182+L182+N182+P182+R182</f>
        <v>114</v>
      </c>
      <c r="U182" s="38"/>
      <c r="V182" s="33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53" s="40" customFormat="1" ht="15">
      <c r="A183" s="35"/>
      <c r="B183" s="116" t="s">
        <v>32</v>
      </c>
      <c r="C183" s="47"/>
      <c r="D183" s="37"/>
      <c r="E183" s="27"/>
      <c r="F183" s="37"/>
      <c r="G183" s="27"/>
      <c r="H183" s="37"/>
      <c r="I183" s="27"/>
      <c r="J183" s="37"/>
      <c r="K183" s="27"/>
      <c r="L183" s="37"/>
      <c r="M183" s="27"/>
      <c r="N183" s="37"/>
      <c r="O183" s="27"/>
      <c r="P183" s="37"/>
      <c r="Q183" s="27"/>
      <c r="R183" s="37"/>
      <c r="S183" s="27"/>
      <c r="T183" s="27"/>
      <c r="U183" s="38"/>
      <c r="V183" s="33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1:253" s="40" customFormat="1" ht="15">
      <c r="A184" s="35"/>
      <c r="B184" s="93" t="s">
        <v>155</v>
      </c>
      <c r="C184" s="47"/>
      <c r="D184" s="37">
        <v>36</v>
      </c>
      <c r="E184" s="27"/>
      <c r="F184" s="37">
        <v>0</v>
      </c>
      <c r="G184" s="27"/>
      <c r="H184" s="37">
        <v>0</v>
      </c>
      <c r="I184" s="27"/>
      <c r="J184" s="37">
        <v>1</v>
      </c>
      <c r="K184" s="27"/>
      <c r="L184" s="37">
        <v>0</v>
      </c>
      <c r="M184" s="27"/>
      <c r="N184" s="37">
        <v>0</v>
      </c>
      <c r="O184" s="27"/>
      <c r="P184" s="37">
        <v>0</v>
      </c>
      <c r="Q184" s="27"/>
      <c r="R184" s="37">
        <v>0</v>
      </c>
      <c r="S184" s="27"/>
      <c r="T184" s="27">
        <f>D184+F184+H184+J184+L184+N184+P184+R184</f>
        <v>37</v>
      </c>
      <c r="U184" s="38"/>
      <c r="V184" s="33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253" s="40" customFormat="1" ht="15">
      <c r="A185" s="35"/>
      <c r="B185" s="40" t="s">
        <v>154</v>
      </c>
      <c r="C185" s="47"/>
      <c r="D185" s="37">
        <v>24</v>
      </c>
      <c r="E185" s="27"/>
      <c r="F185" s="37">
        <v>0</v>
      </c>
      <c r="G185" s="27"/>
      <c r="H185" s="37">
        <v>0</v>
      </c>
      <c r="I185" s="27"/>
      <c r="J185" s="37">
        <v>0</v>
      </c>
      <c r="K185" s="27"/>
      <c r="L185" s="37">
        <v>0</v>
      </c>
      <c r="M185" s="27"/>
      <c r="N185" s="37">
        <v>0</v>
      </c>
      <c r="O185" s="27"/>
      <c r="P185" s="37">
        <v>0</v>
      </c>
      <c r="Q185" s="27"/>
      <c r="R185" s="37">
        <v>0</v>
      </c>
      <c r="S185" s="27"/>
      <c r="T185" s="27">
        <f>D185+F185+H185+J185+L185+N185+P185+R185</f>
        <v>24</v>
      </c>
      <c r="U185" s="38"/>
      <c r="V185" s="33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1:253" s="40" customFormat="1" ht="15">
      <c r="A186" s="35"/>
      <c r="B186" s="106" t="s">
        <v>25</v>
      </c>
      <c r="C186" s="47"/>
      <c r="D186" s="56">
        <f>SUM(D180:D185)</f>
        <v>210</v>
      </c>
      <c r="E186" s="114"/>
      <c r="F186" s="56">
        <f>SUM(F180:F185)</f>
        <v>0</v>
      </c>
      <c r="G186" s="114"/>
      <c r="H186" s="56">
        <f>SUM(H180:H185)</f>
        <v>1</v>
      </c>
      <c r="I186" s="114"/>
      <c r="J186" s="56">
        <f>SUM(J180:J185)</f>
        <v>1</v>
      </c>
      <c r="K186" s="114"/>
      <c r="L186" s="56">
        <f>SUM(L180:L185)</f>
        <v>0</v>
      </c>
      <c r="M186" s="114"/>
      <c r="N186" s="56">
        <f>SUM(N180:N185)</f>
        <v>2</v>
      </c>
      <c r="O186" s="114"/>
      <c r="P186" s="56">
        <f>SUM(P180:P185)</f>
        <v>2</v>
      </c>
      <c r="Q186" s="114"/>
      <c r="R186" s="56">
        <f>SUM(R180:R185)</f>
        <v>182</v>
      </c>
      <c r="S186" s="27"/>
      <c r="T186" s="56">
        <f>SUM(T180:T185)</f>
        <v>398</v>
      </c>
      <c r="U186" s="38"/>
      <c r="V186" s="33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1:22" ht="15">
      <c r="A187" s="32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97" t="s">
        <v>4</v>
      </c>
      <c r="S187" s="23"/>
      <c r="T187" s="23">
        <f>T186-T188</f>
        <v>52</v>
      </c>
      <c r="U187" s="43"/>
      <c r="V187" s="15"/>
    </row>
    <row r="188" spans="1:22" ht="15">
      <c r="A188" s="32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97" t="s">
        <v>5</v>
      </c>
      <c r="S188" s="23"/>
      <c r="T188" s="23">
        <v>346</v>
      </c>
      <c r="U188" s="44"/>
      <c r="V188" s="15"/>
    </row>
    <row r="189" spans="1:253" s="68" customFormat="1" ht="6" customHeight="1">
      <c r="A189" s="62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3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  <c r="HH189" s="67"/>
      <c r="HI189" s="67"/>
      <c r="HJ189" s="67"/>
      <c r="HK189" s="67"/>
      <c r="HL189" s="67"/>
      <c r="HM189" s="67"/>
      <c r="HN189" s="67"/>
      <c r="HO189" s="67"/>
      <c r="HP189" s="67"/>
      <c r="HQ189" s="67"/>
      <c r="HR189" s="67"/>
      <c r="HS189" s="67"/>
      <c r="HT189" s="67"/>
      <c r="HU189" s="67"/>
      <c r="HV189" s="67"/>
      <c r="HW189" s="67"/>
      <c r="HX189" s="67"/>
      <c r="HY189" s="67"/>
      <c r="HZ189" s="67"/>
      <c r="IA189" s="67"/>
      <c r="IB189" s="67"/>
      <c r="IC189" s="67"/>
      <c r="ID189" s="67"/>
      <c r="IE189" s="67"/>
      <c r="IF189" s="67"/>
      <c r="IG189" s="67"/>
      <c r="IH189" s="67"/>
      <c r="II189" s="67"/>
      <c r="IJ189" s="67"/>
      <c r="IK189" s="67"/>
      <c r="IL189" s="67"/>
      <c r="IM189" s="67"/>
      <c r="IN189" s="67"/>
      <c r="IO189" s="67"/>
      <c r="IP189" s="67"/>
      <c r="IQ189" s="67"/>
      <c r="IR189" s="67"/>
      <c r="IS189" s="67"/>
    </row>
    <row r="190" spans="1:22" ht="15.75">
      <c r="A190" s="32"/>
      <c r="B190" s="9" t="s">
        <v>15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4"/>
      <c r="V190" s="15"/>
    </row>
    <row r="191" spans="1:22" ht="15">
      <c r="A191" s="32"/>
      <c r="B191" s="117" t="s">
        <v>31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4"/>
      <c r="V191" s="15"/>
    </row>
    <row r="192" spans="1:253" s="40" customFormat="1" ht="15">
      <c r="A192" s="35"/>
      <c r="B192" s="94" t="s">
        <v>136</v>
      </c>
      <c r="C192" s="94"/>
      <c r="D192" s="95">
        <v>10</v>
      </c>
      <c r="E192" s="95"/>
      <c r="F192" s="95">
        <v>1</v>
      </c>
      <c r="G192" s="95"/>
      <c r="H192" s="95">
        <v>0</v>
      </c>
      <c r="I192" s="95"/>
      <c r="J192" s="95">
        <v>0</v>
      </c>
      <c r="K192" s="95"/>
      <c r="L192" s="95">
        <v>0</v>
      </c>
      <c r="M192" s="95"/>
      <c r="N192" s="95">
        <v>0</v>
      </c>
      <c r="O192" s="95"/>
      <c r="P192" s="95">
        <v>0</v>
      </c>
      <c r="Q192" s="95"/>
      <c r="R192" s="95">
        <v>12</v>
      </c>
      <c r="S192" s="105"/>
      <c r="T192" s="27">
        <f>D192+F192+H192+J192+L192+N192+P192+R192</f>
        <v>23</v>
      </c>
      <c r="U192" s="38"/>
      <c r="V192" s="33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1:253" s="40" customFormat="1" ht="15">
      <c r="A193" s="35"/>
      <c r="B193" s="94" t="s">
        <v>137</v>
      </c>
      <c r="C193" s="94"/>
      <c r="D193" s="95">
        <v>32</v>
      </c>
      <c r="E193" s="95"/>
      <c r="F193" s="95">
        <v>0</v>
      </c>
      <c r="G193" s="95"/>
      <c r="H193" s="95">
        <v>0</v>
      </c>
      <c r="I193" s="95"/>
      <c r="J193" s="95">
        <v>3</v>
      </c>
      <c r="K193" s="95"/>
      <c r="L193" s="95">
        <v>1</v>
      </c>
      <c r="M193" s="95"/>
      <c r="N193" s="95">
        <v>0</v>
      </c>
      <c r="O193" s="95"/>
      <c r="P193" s="95">
        <v>0</v>
      </c>
      <c r="Q193" s="95"/>
      <c r="R193" s="95">
        <v>56</v>
      </c>
      <c r="S193" s="27"/>
      <c r="T193" s="27">
        <f>D193+F193+H193+J193+L193+N193+P193+R193</f>
        <v>92</v>
      </c>
      <c r="U193" s="38"/>
      <c r="V193" s="33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1:253" s="40" customFormat="1" ht="15">
      <c r="A194" s="35"/>
      <c r="B194" s="94" t="s">
        <v>133</v>
      </c>
      <c r="C194" s="94"/>
      <c r="D194" s="95">
        <v>39</v>
      </c>
      <c r="E194" s="95"/>
      <c r="F194" s="95">
        <v>0</v>
      </c>
      <c r="G194" s="95"/>
      <c r="H194" s="95">
        <v>0</v>
      </c>
      <c r="I194" s="95"/>
      <c r="J194" s="95">
        <v>0</v>
      </c>
      <c r="K194" s="95"/>
      <c r="L194" s="95">
        <v>0</v>
      </c>
      <c r="M194" s="95"/>
      <c r="N194" s="95">
        <v>0</v>
      </c>
      <c r="O194" s="95"/>
      <c r="P194" s="95">
        <v>1</v>
      </c>
      <c r="Q194" s="95"/>
      <c r="R194" s="95">
        <v>101</v>
      </c>
      <c r="S194" s="27"/>
      <c r="T194" s="27">
        <f>D194+F194+H194+J194+L194+N194+P194+R194</f>
        <v>141</v>
      </c>
      <c r="U194" s="38"/>
      <c r="V194" s="33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1:253" s="40" customFormat="1" ht="15">
      <c r="A195" s="35"/>
      <c r="B195" s="94" t="s">
        <v>134</v>
      </c>
      <c r="C195" s="94"/>
      <c r="D195" s="95">
        <v>45</v>
      </c>
      <c r="E195" s="95"/>
      <c r="F195" s="95">
        <v>1</v>
      </c>
      <c r="G195" s="95"/>
      <c r="H195" s="95">
        <v>0</v>
      </c>
      <c r="I195" s="95"/>
      <c r="J195" s="95">
        <v>1</v>
      </c>
      <c r="K195" s="95"/>
      <c r="L195" s="95">
        <v>0</v>
      </c>
      <c r="M195" s="95"/>
      <c r="N195" s="95">
        <v>0</v>
      </c>
      <c r="O195" s="95"/>
      <c r="P195" s="95">
        <v>7</v>
      </c>
      <c r="Q195" s="95"/>
      <c r="R195" s="95">
        <v>87</v>
      </c>
      <c r="S195" s="27"/>
      <c r="T195" s="27">
        <f>D195+F195+H195+J195+L195+N195+P195+R195</f>
        <v>141</v>
      </c>
      <c r="U195" s="38"/>
      <c r="V195" s="33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1:253" s="40" customFormat="1" ht="15">
      <c r="A196" s="35"/>
      <c r="B196" s="106" t="s">
        <v>25</v>
      </c>
      <c r="C196" s="47"/>
      <c r="D196" s="56">
        <f>SUM(D192:D195)</f>
        <v>126</v>
      </c>
      <c r="E196" s="114"/>
      <c r="F196" s="56">
        <f>SUM(F192:F195)</f>
        <v>2</v>
      </c>
      <c r="G196" s="114"/>
      <c r="H196" s="56">
        <f>SUM(H192:H195)</f>
        <v>0</v>
      </c>
      <c r="I196" s="114"/>
      <c r="J196" s="56">
        <f>SUM(J192:J195)</f>
        <v>4</v>
      </c>
      <c r="K196" s="114"/>
      <c r="L196" s="56">
        <f>SUM(L192:L195)</f>
        <v>1</v>
      </c>
      <c r="M196" s="114"/>
      <c r="N196" s="56">
        <f>SUM(N192:N195)</f>
        <v>0</v>
      </c>
      <c r="O196" s="114"/>
      <c r="P196" s="56">
        <f>SUM(P192:P195)</f>
        <v>8</v>
      </c>
      <c r="Q196" s="114"/>
      <c r="R196" s="56">
        <f>SUM(R192:R195)</f>
        <v>256</v>
      </c>
      <c r="S196" s="27"/>
      <c r="T196" s="56">
        <f>SUM(T192:T195)</f>
        <v>397</v>
      </c>
      <c r="U196" s="38"/>
      <c r="V196" s="33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1:22" ht="15">
      <c r="A197" s="32"/>
      <c r="B197" s="41"/>
      <c r="C197" s="47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97" t="s">
        <v>4</v>
      </c>
      <c r="S197" s="23"/>
      <c r="T197" s="23">
        <f>T196-T198</f>
        <v>65</v>
      </c>
      <c r="U197" s="34"/>
      <c r="V197" s="15"/>
    </row>
    <row r="198" spans="1:22" ht="15.75" thickBot="1">
      <c r="A198" s="52"/>
      <c r="B198" s="100"/>
      <c r="C198" s="103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98" t="s">
        <v>5</v>
      </c>
      <c r="S198" s="90"/>
      <c r="T198" s="90">
        <v>332</v>
      </c>
      <c r="U198" s="87"/>
      <c r="V198" s="15"/>
    </row>
    <row r="199" spans="1:22" ht="15.75" thickTop="1">
      <c r="A199" s="14"/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4"/>
      <c r="V199" s="15"/>
    </row>
    <row r="200" spans="1:22" ht="15">
      <c r="A200" s="15"/>
      <c r="B200" s="121" t="s">
        <v>157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5"/>
      <c r="V200" s="15"/>
    </row>
    <row r="201" spans="1:22" ht="15">
      <c r="A201" s="15"/>
      <c r="B201" s="123" t="s">
        <v>163</v>
      </c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5"/>
      <c r="V201" s="15"/>
    </row>
    <row r="202" spans="1:22" ht="15">
      <c r="A202" s="15"/>
      <c r="B202" s="47"/>
      <c r="C202" s="47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1"/>
      <c r="S202" s="41"/>
      <c r="T202" s="41"/>
      <c r="U202" s="15"/>
      <c r="V202" s="15"/>
    </row>
    <row r="203" spans="1:253" s="120" customFormat="1" ht="15">
      <c r="A203" s="32"/>
      <c r="B203" s="47"/>
      <c r="C203" s="47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2"/>
      <c r="S203" s="23"/>
      <c r="T203" s="23"/>
      <c r="U203" s="34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</row>
    <row r="204" spans="1:22" ht="15.75">
      <c r="A204" s="32"/>
      <c r="B204" s="9" t="s">
        <v>16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44"/>
      <c r="V204" s="15"/>
    </row>
    <row r="205" spans="1:22" ht="15">
      <c r="A205" s="32"/>
      <c r="B205" s="117" t="s">
        <v>31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44"/>
      <c r="V205" s="15"/>
    </row>
    <row r="206" spans="1:22" ht="15">
      <c r="A206" s="32"/>
      <c r="B206" s="94" t="s">
        <v>108</v>
      </c>
      <c r="C206" s="94"/>
      <c r="D206" s="95">
        <v>52</v>
      </c>
      <c r="E206" s="95"/>
      <c r="F206" s="95">
        <v>0</v>
      </c>
      <c r="G206" s="95"/>
      <c r="H206" s="95">
        <v>0</v>
      </c>
      <c r="I206" s="95"/>
      <c r="J206" s="95">
        <v>2</v>
      </c>
      <c r="K206" s="95"/>
      <c r="L206" s="95">
        <v>0</v>
      </c>
      <c r="M206" s="95"/>
      <c r="N206" s="95">
        <v>1</v>
      </c>
      <c r="O206" s="95"/>
      <c r="P206" s="95">
        <v>0</v>
      </c>
      <c r="Q206" s="95"/>
      <c r="R206" s="95">
        <v>38</v>
      </c>
      <c r="S206" s="27"/>
      <c r="T206" s="27">
        <f aca="true" t="shared" si="9" ref="T206:T219">D206+F206+H206+J206+L206+N206+P206+R206</f>
        <v>93</v>
      </c>
      <c r="U206" s="44"/>
      <c r="V206" s="15"/>
    </row>
    <row r="207" spans="1:22" ht="15">
      <c r="A207" s="35"/>
      <c r="B207" s="94" t="s">
        <v>109</v>
      </c>
      <c r="C207" s="94"/>
      <c r="D207" s="95">
        <v>55</v>
      </c>
      <c r="E207" s="95"/>
      <c r="F207" s="95">
        <v>4</v>
      </c>
      <c r="G207" s="95"/>
      <c r="H207" s="95">
        <v>7</v>
      </c>
      <c r="I207" s="95"/>
      <c r="J207" s="95">
        <v>0</v>
      </c>
      <c r="K207" s="95"/>
      <c r="L207" s="95">
        <v>0</v>
      </c>
      <c r="M207" s="95"/>
      <c r="N207" s="95">
        <v>9</v>
      </c>
      <c r="O207" s="95"/>
      <c r="P207" s="95">
        <v>0</v>
      </c>
      <c r="Q207" s="95"/>
      <c r="R207" s="95">
        <v>38</v>
      </c>
      <c r="S207" s="27"/>
      <c r="T207" s="27">
        <f t="shared" si="9"/>
        <v>113</v>
      </c>
      <c r="U207" s="44"/>
      <c r="V207" s="15"/>
    </row>
    <row r="208" spans="1:253" s="40" customFormat="1" ht="15">
      <c r="A208" s="35"/>
      <c r="B208" s="94" t="s">
        <v>110</v>
      </c>
      <c r="C208" s="94"/>
      <c r="D208" s="95">
        <v>47</v>
      </c>
      <c r="E208" s="95"/>
      <c r="F208" s="95">
        <v>0</v>
      </c>
      <c r="G208" s="95"/>
      <c r="H208" s="95">
        <v>1</v>
      </c>
      <c r="I208" s="95"/>
      <c r="J208" s="95">
        <v>0</v>
      </c>
      <c r="K208" s="95"/>
      <c r="L208" s="95">
        <v>0</v>
      </c>
      <c r="M208" s="95"/>
      <c r="N208" s="95">
        <v>10</v>
      </c>
      <c r="O208" s="95"/>
      <c r="P208" s="95">
        <v>0</v>
      </c>
      <c r="Q208" s="95"/>
      <c r="R208" s="95">
        <v>38</v>
      </c>
      <c r="S208" s="27"/>
      <c r="T208" s="27">
        <f t="shared" si="9"/>
        <v>96</v>
      </c>
      <c r="U208" s="38"/>
      <c r="V208" s="33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s="40" customFormat="1" ht="15">
      <c r="A209" s="35"/>
      <c r="B209" s="94" t="s">
        <v>111</v>
      </c>
      <c r="C209" s="94"/>
      <c r="D209" s="95">
        <v>57</v>
      </c>
      <c r="E209" s="95"/>
      <c r="F209" s="95">
        <v>1</v>
      </c>
      <c r="G209" s="95"/>
      <c r="H209" s="95">
        <v>2</v>
      </c>
      <c r="I209" s="95"/>
      <c r="J209" s="95">
        <v>0</v>
      </c>
      <c r="K209" s="95"/>
      <c r="L209" s="95">
        <v>0</v>
      </c>
      <c r="M209" s="95"/>
      <c r="N209" s="95">
        <v>4</v>
      </c>
      <c r="O209" s="95"/>
      <c r="P209" s="95">
        <v>0</v>
      </c>
      <c r="Q209" s="95"/>
      <c r="R209" s="95">
        <v>38</v>
      </c>
      <c r="S209" s="27"/>
      <c r="T209" s="27">
        <f t="shared" si="9"/>
        <v>102</v>
      </c>
      <c r="U209" s="38"/>
      <c r="V209" s="33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s="40" customFormat="1" ht="15">
      <c r="A210" s="35"/>
      <c r="B210" s="94" t="s">
        <v>112</v>
      </c>
      <c r="C210" s="94"/>
      <c r="D210" s="95">
        <v>73</v>
      </c>
      <c r="E210" s="95"/>
      <c r="F210" s="95">
        <v>0</v>
      </c>
      <c r="G210" s="95"/>
      <c r="H210" s="95">
        <v>0</v>
      </c>
      <c r="I210" s="95"/>
      <c r="J210" s="95">
        <v>0</v>
      </c>
      <c r="K210" s="95"/>
      <c r="L210" s="95">
        <v>0</v>
      </c>
      <c r="M210" s="95"/>
      <c r="N210" s="95">
        <v>7</v>
      </c>
      <c r="O210" s="95"/>
      <c r="P210" s="95">
        <v>0</v>
      </c>
      <c r="Q210" s="95"/>
      <c r="R210" s="95">
        <v>37</v>
      </c>
      <c r="S210" s="27"/>
      <c r="T210" s="27">
        <f t="shared" si="9"/>
        <v>117</v>
      </c>
      <c r="U210" s="38"/>
      <c r="V210" s="33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253" s="40" customFormat="1" ht="15">
      <c r="A211" s="35"/>
      <c r="B211" s="94" t="s">
        <v>113</v>
      </c>
      <c r="C211" s="94"/>
      <c r="D211" s="95">
        <v>51</v>
      </c>
      <c r="E211" s="95"/>
      <c r="F211" s="95">
        <v>2</v>
      </c>
      <c r="G211" s="95"/>
      <c r="H211" s="95">
        <v>6</v>
      </c>
      <c r="I211" s="95"/>
      <c r="J211" s="95">
        <v>1</v>
      </c>
      <c r="K211" s="95"/>
      <c r="L211" s="95">
        <v>0</v>
      </c>
      <c r="M211" s="95"/>
      <c r="N211" s="95">
        <v>9</v>
      </c>
      <c r="O211" s="95"/>
      <c r="P211" s="95">
        <v>0</v>
      </c>
      <c r="Q211" s="95"/>
      <c r="R211" s="95">
        <v>38</v>
      </c>
      <c r="S211" s="27"/>
      <c r="T211" s="27">
        <f t="shared" si="9"/>
        <v>107</v>
      </c>
      <c r="U211" s="38"/>
      <c r="V211" s="33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1:253" s="40" customFormat="1" ht="15">
      <c r="A212" s="35"/>
      <c r="B212" s="116" t="s">
        <v>32</v>
      </c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27"/>
      <c r="T212" s="27"/>
      <c r="U212" s="38"/>
      <c r="V212" s="33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1:253" s="40" customFormat="1" ht="15">
      <c r="A213" s="35"/>
      <c r="B213" s="94" t="s">
        <v>116</v>
      </c>
      <c r="C213" s="94"/>
      <c r="D213" s="95">
        <v>11</v>
      </c>
      <c r="E213" s="95"/>
      <c r="F213" s="95">
        <v>0</v>
      </c>
      <c r="G213" s="95"/>
      <c r="H213" s="95">
        <v>0</v>
      </c>
      <c r="I213" s="95"/>
      <c r="J213" s="95">
        <v>0</v>
      </c>
      <c r="K213" s="95"/>
      <c r="L213" s="95">
        <v>0</v>
      </c>
      <c r="M213" s="95"/>
      <c r="N213" s="95">
        <v>0</v>
      </c>
      <c r="O213" s="95"/>
      <c r="P213" s="95">
        <v>0</v>
      </c>
      <c r="Q213" s="95"/>
      <c r="R213" s="95">
        <v>0</v>
      </c>
      <c r="S213" s="27"/>
      <c r="T213" s="27">
        <f>D213+F213+H213+J213+L213+N213+P213+R213</f>
        <v>11</v>
      </c>
      <c r="U213" s="38"/>
      <c r="V213" s="33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1:253" s="40" customFormat="1" ht="15">
      <c r="A214" s="35"/>
      <c r="B214" s="94" t="s">
        <v>117</v>
      </c>
      <c r="C214" s="94"/>
      <c r="D214" s="95">
        <v>43</v>
      </c>
      <c r="E214" s="95"/>
      <c r="F214" s="95">
        <v>0</v>
      </c>
      <c r="G214" s="95"/>
      <c r="H214" s="95">
        <v>0</v>
      </c>
      <c r="I214" s="95"/>
      <c r="J214" s="95">
        <v>0</v>
      </c>
      <c r="K214" s="95"/>
      <c r="L214" s="95">
        <v>0</v>
      </c>
      <c r="M214" s="95"/>
      <c r="N214" s="95">
        <v>7</v>
      </c>
      <c r="O214" s="95"/>
      <c r="P214" s="95">
        <v>0</v>
      </c>
      <c r="Q214" s="95"/>
      <c r="R214" s="95">
        <v>0</v>
      </c>
      <c r="S214" s="27"/>
      <c r="T214" s="27">
        <f>D214+F214+H214+J214+L214+N214+P214+R214</f>
        <v>50</v>
      </c>
      <c r="U214" s="38"/>
      <c r="V214" s="33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1:253" s="40" customFormat="1" ht="15">
      <c r="A215" s="35"/>
      <c r="B215" s="94" t="s">
        <v>114</v>
      </c>
      <c r="C215" s="94"/>
      <c r="D215" s="95">
        <v>3</v>
      </c>
      <c r="E215" s="95"/>
      <c r="F215" s="95">
        <v>0</v>
      </c>
      <c r="G215" s="95"/>
      <c r="H215" s="95">
        <v>0</v>
      </c>
      <c r="I215" s="95"/>
      <c r="J215" s="95">
        <v>0</v>
      </c>
      <c r="K215" s="95"/>
      <c r="L215" s="95">
        <v>0</v>
      </c>
      <c r="M215" s="95"/>
      <c r="N215" s="95">
        <v>0</v>
      </c>
      <c r="O215" s="95"/>
      <c r="P215" s="95">
        <v>0</v>
      </c>
      <c r="Q215" s="95"/>
      <c r="R215" s="95">
        <v>0</v>
      </c>
      <c r="S215" s="27"/>
      <c r="T215" s="27">
        <f t="shared" si="9"/>
        <v>3</v>
      </c>
      <c r="U215" s="38"/>
      <c r="V215" s="33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1:253" s="40" customFormat="1" ht="15">
      <c r="A216" s="35"/>
      <c r="B216" s="94" t="s">
        <v>48</v>
      </c>
      <c r="C216" s="94"/>
      <c r="D216" s="95">
        <v>9</v>
      </c>
      <c r="E216" s="95"/>
      <c r="F216" s="95">
        <v>0</v>
      </c>
      <c r="G216" s="95"/>
      <c r="H216" s="95">
        <v>0</v>
      </c>
      <c r="I216" s="95"/>
      <c r="J216" s="95">
        <v>0</v>
      </c>
      <c r="K216" s="95"/>
      <c r="L216" s="95">
        <v>0</v>
      </c>
      <c r="M216" s="95"/>
      <c r="N216" s="95">
        <v>0</v>
      </c>
      <c r="O216" s="95"/>
      <c r="P216" s="95">
        <v>0</v>
      </c>
      <c r="Q216" s="95"/>
      <c r="R216" s="95">
        <v>0</v>
      </c>
      <c r="S216" s="27"/>
      <c r="T216" s="27">
        <f t="shared" si="9"/>
        <v>9</v>
      </c>
      <c r="U216" s="38"/>
      <c r="V216" s="33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1:253" s="40" customFormat="1" ht="15">
      <c r="A217" s="35"/>
      <c r="B217" s="94" t="s">
        <v>142</v>
      </c>
      <c r="C217" s="94"/>
      <c r="D217" s="95">
        <v>18</v>
      </c>
      <c r="E217" s="95"/>
      <c r="F217" s="95">
        <v>0</v>
      </c>
      <c r="G217" s="95"/>
      <c r="H217" s="95">
        <v>0</v>
      </c>
      <c r="I217" s="95"/>
      <c r="J217" s="95">
        <v>0</v>
      </c>
      <c r="K217" s="95"/>
      <c r="L217" s="95">
        <v>0</v>
      </c>
      <c r="M217" s="95"/>
      <c r="N217" s="95">
        <v>0</v>
      </c>
      <c r="O217" s="95"/>
      <c r="P217" s="95">
        <v>0</v>
      </c>
      <c r="Q217" s="95"/>
      <c r="R217" s="95">
        <v>0</v>
      </c>
      <c r="S217" s="27"/>
      <c r="T217" s="27">
        <f>D217+F217+H217+J217+L217+N217+P217+R217</f>
        <v>18</v>
      </c>
      <c r="U217" s="38"/>
      <c r="V217" s="33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</row>
    <row r="218" spans="1:253" s="40" customFormat="1" ht="15">
      <c r="A218" s="35"/>
      <c r="B218" s="94" t="s">
        <v>115</v>
      </c>
      <c r="C218" s="94"/>
      <c r="D218" s="95">
        <v>0</v>
      </c>
      <c r="E218" s="95"/>
      <c r="F218" s="95">
        <v>1</v>
      </c>
      <c r="G218" s="95"/>
      <c r="H218" s="95">
        <v>0</v>
      </c>
      <c r="I218" s="95"/>
      <c r="J218" s="95">
        <v>0</v>
      </c>
      <c r="K218" s="95"/>
      <c r="L218" s="95">
        <v>0</v>
      </c>
      <c r="M218" s="95"/>
      <c r="N218" s="95">
        <v>0</v>
      </c>
      <c r="O218" s="95"/>
      <c r="P218" s="95">
        <v>0</v>
      </c>
      <c r="Q218" s="95"/>
      <c r="R218" s="95">
        <v>0</v>
      </c>
      <c r="S218" s="27"/>
      <c r="T218" s="27">
        <f>D218+F218+H218+J218+L218+N218+P218+R218</f>
        <v>1</v>
      </c>
      <c r="U218" s="38"/>
      <c r="V218" s="33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</row>
    <row r="219" spans="1:253" s="40" customFormat="1" ht="15">
      <c r="A219" s="32"/>
      <c r="B219" s="94" t="s">
        <v>102</v>
      </c>
      <c r="C219" s="94"/>
      <c r="D219" s="95">
        <v>12</v>
      </c>
      <c r="E219" s="95"/>
      <c r="F219" s="95">
        <v>0</v>
      </c>
      <c r="G219" s="95"/>
      <c r="H219" s="95">
        <v>0</v>
      </c>
      <c r="I219" s="95"/>
      <c r="J219" s="95">
        <v>0</v>
      </c>
      <c r="K219" s="95"/>
      <c r="L219" s="95">
        <v>0</v>
      </c>
      <c r="M219" s="95"/>
      <c r="N219" s="95">
        <v>0</v>
      </c>
      <c r="O219" s="95"/>
      <c r="P219" s="95">
        <v>0</v>
      </c>
      <c r="Q219" s="95"/>
      <c r="R219" s="95">
        <v>0</v>
      </c>
      <c r="S219" s="27"/>
      <c r="T219" s="27">
        <f t="shared" si="9"/>
        <v>12</v>
      </c>
      <c r="U219" s="38"/>
      <c r="V219" s="33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</row>
    <row r="220" spans="1:253" s="40" customFormat="1" ht="15">
      <c r="A220" s="35"/>
      <c r="B220" s="106" t="s">
        <v>25</v>
      </c>
      <c r="C220" s="47"/>
      <c r="D220" s="56">
        <f>SUM(D206:D219)</f>
        <v>431</v>
      </c>
      <c r="E220" s="114"/>
      <c r="F220" s="56">
        <f>SUM(F206:F219)</f>
        <v>8</v>
      </c>
      <c r="G220" s="114"/>
      <c r="H220" s="56">
        <f>SUM(H206:H219)</f>
        <v>16</v>
      </c>
      <c r="I220" s="114"/>
      <c r="J220" s="56">
        <f>SUM(J206:J219)</f>
        <v>3</v>
      </c>
      <c r="K220" s="114"/>
      <c r="L220" s="56">
        <f>SUM(L206:L219)</f>
        <v>0</v>
      </c>
      <c r="M220" s="114"/>
      <c r="N220" s="56">
        <f>SUM(N206:N219)</f>
        <v>47</v>
      </c>
      <c r="O220" s="114"/>
      <c r="P220" s="56">
        <f>SUM(P206:P219)</f>
        <v>0</v>
      </c>
      <c r="Q220" s="114"/>
      <c r="R220" s="56">
        <f>SUM(R206:R219)</f>
        <v>227</v>
      </c>
      <c r="S220" s="114"/>
      <c r="T220" s="56">
        <f>SUM(T206:T219)</f>
        <v>732</v>
      </c>
      <c r="U220" s="38"/>
      <c r="V220" s="33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1:22" ht="15">
      <c r="A221" s="32"/>
      <c r="B221" s="4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97" t="s">
        <v>4</v>
      </c>
      <c r="S221" s="23"/>
      <c r="T221" s="23">
        <f>T220-T222</f>
        <v>170</v>
      </c>
      <c r="U221" s="34"/>
      <c r="V221" s="15"/>
    </row>
    <row r="222" spans="1:22" ht="15">
      <c r="A222" s="32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97" t="s">
        <v>5</v>
      </c>
      <c r="S222" s="23"/>
      <c r="T222" s="23">
        <v>562</v>
      </c>
      <c r="U222" s="34"/>
      <c r="V222" s="15"/>
    </row>
    <row r="223" spans="1:253" s="68" customFormat="1" ht="15">
      <c r="A223" s="7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3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  <c r="HE223" s="67"/>
      <c r="HF223" s="67"/>
      <c r="HG223" s="67"/>
      <c r="HH223" s="67"/>
      <c r="HI223" s="67"/>
      <c r="HJ223" s="67"/>
      <c r="HK223" s="67"/>
      <c r="HL223" s="67"/>
      <c r="HM223" s="67"/>
      <c r="HN223" s="67"/>
      <c r="HO223" s="67"/>
      <c r="HP223" s="67"/>
      <c r="HQ223" s="67"/>
      <c r="HR223" s="67"/>
      <c r="HS223" s="67"/>
      <c r="HT223" s="67"/>
      <c r="HU223" s="67"/>
      <c r="HV223" s="67"/>
      <c r="HW223" s="67"/>
      <c r="HX223" s="67"/>
      <c r="HY223" s="67"/>
      <c r="HZ223" s="67"/>
      <c r="IA223" s="67"/>
      <c r="IB223" s="67"/>
      <c r="IC223" s="67"/>
      <c r="ID223" s="67"/>
      <c r="IE223" s="67"/>
      <c r="IF223" s="67"/>
      <c r="IG223" s="67"/>
      <c r="IH223" s="67"/>
      <c r="II223" s="67"/>
      <c r="IJ223" s="67"/>
      <c r="IK223" s="67"/>
      <c r="IL223" s="67"/>
      <c r="IM223" s="67"/>
      <c r="IN223" s="67"/>
      <c r="IO223" s="67"/>
      <c r="IP223" s="67"/>
      <c r="IQ223" s="67"/>
      <c r="IR223" s="67"/>
      <c r="IS223" s="67"/>
    </row>
    <row r="224" spans="1:22" ht="15.75">
      <c r="A224" s="32"/>
      <c r="B224" s="9" t="s">
        <v>17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4"/>
      <c r="V224" s="15"/>
    </row>
    <row r="225" spans="1:22" ht="15">
      <c r="A225" s="32"/>
      <c r="B225" s="117" t="s">
        <v>31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4"/>
      <c r="V225" s="15"/>
    </row>
    <row r="226" spans="1:253" s="40" customFormat="1" ht="15">
      <c r="A226" s="35"/>
      <c r="B226" s="19" t="s">
        <v>118</v>
      </c>
      <c r="C226" s="47"/>
      <c r="D226" s="37">
        <v>72</v>
      </c>
      <c r="E226" s="27"/>
      <c r="F226" s="37">
        <v>5</v>
      </c>
      <c r="G226" s="27"/>
      <c r="H226" s="37">
        <v>3</v>
      </c>
      <c r="I226" s="27"/>
      <c r="J226" s="37">
        <v>0</v>
      </c>
      <c r="K226" s="27"/>
      <c r="L226" s="37">
        <v>0</v>
      </c>
      <c r="M226" s="27"/>
      <c r="N226" s="37">
        <v>1</v>
      </c>
      <c r="O226" s="27"/>
      <c r="P226" s="37">
        <v>0</v>
      </c>
      <c r="Q226" s="27"/>
      <c r="R226" s="37">
        <v>66</v>
      </c>
      <c r="S226" s="27"/>
      <c r="T226" s="27">
        <f aca="true" t="shared" si="10" ref="T226:T241">D226+F226+H226+J226+L226+N226+P226+R226</f>
        <v>147</v>
      </c>
      <c r="U226" s="38"/>
      <c r="V226" s="33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s="40" customFormat="1" ht="15">
      <c r="A227" s="35"/>
      <c r="B227" s="19" t="s">
        <v>119</v>
      </c>
      <c r="C227" s="47"/>
      <c r="D227" s="37">
        <v>81</v>
      </c>
      <c r="E227" s="27"/>
      <c r="F227" s="37">
        <v>2</v>
      </c>
      <c r="G227" s="27"/>
      <c r="H227" s="37">
        <v>0</v>
      </c>
      <c r="I227" s="27"/>
      <c r="J227" s="37">
        <v>0</v>
      </c>
      <c r="K227" s="27"/>
      <c r="L227" s="37">
        <v>0</v>
      </c>
      <c r="M227" s="27"/>
      <c r="N227" s="37">
        <v>5</v>
      </c>
      <c r="O227" s="27"/>
      <c r="P227" s="37">
        <v>0</v>
      </c>
      <c r="Q227" s="27"/>
      <c r="R227" s="37">
        <v>71</v>
      </c>
      <c r="S227" s="27"/>
      <c r="T227" s="27">
        <f t="shared" si="10"/>
        <v>159</v>
      </c>
      <c r="U227" s="38"/>
      <c r="V227" s="33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s="40" customFormat="1" ht="15">
      <c r="A228" s="35"/>
      <c r="B228" s="19" t="s">
        <v>120</v>
      </c>
      <c r="C228" s="47"/>
      <c r="D228" s="37">
        <v>79</v>
      </c>
      <c r="E228" s="27"/>
      <c r="F228" s="37">
        <v>0</v>
      </c>
      <c r="G228" s="27"/>
      <c r="H228" s="37">
        <v>1</v>
      </c>
      <c r="I228" s="27"/>
      <c r="J228" s="37">
        <v>0</v>
      </c>
      <c r="K228" s="27"/>
      <c r="L228" s="37">
        <v>0</v>
      </c>
      <c r="M228" s="27"/>
      <c r="N228" s="37">
        <v>8</v>
      </c>
      <c r="O228" s="27"/>
      <c r="P228" s="37">
        <v>0</v>
      </c>
      <c r="Q228" s="27"/>
      <c r="R228" s="37">
        <v>67</v>
      </c>
      <c r="S228" s="27"/>
      <c r="T228" s="27">
        <f t="shared" si="10"/>
        <v>155</v>
      </c>
      <c r="U228" s="38"/>
      <c r="V228" s="33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s="40" customFormat="1" ht="15">
      <c r="A229" s="35"/>
      <c r="B229" s="19" t="s">
        <v>121</v>
      </c>
      <c r="C229" s="47"/>
      <c r="D229" s="37">
        <v>91</v>
      </c>
      <c r="E229" s="27"/>
      <c r="F229" s="37">
        <v>1</v>
      </c>
      <c r="G229" s="27"/>
      <c r="H229" s="37">
        <v>3</v>
      </c>
      <c r="I229" s="27"/>
      <c r="J229" s="37">
        <v>0</v>
      </c>
      <c r="K229" s="27"/>
      <c r="L229" s="37">
        <v>0</v>
      </c>
      <c r="M229" s="27"/>
      <c r="N229" s="37">
        <v>3</v>
      </c>
      <c r="O229" s="27"/>
      <c r="P229" s="37">
        <v>0</v>
      </c>
      <c r="Q229" s="27"/>
      <c r="R229" s="37">
        <v>73</v>
      </c>
      <c r="S229" s="27"/>
      <c r="T229" s="27">
        <f t="shared" si="10"/>
        <v>171</v>
      </c>
      <c r="U229" s="38"/>
      <c r="V229" s="33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s="40" customFormat="1" ht="15">
      <c r="A230" s="35"/>
      <c r="B230" s="19" t="s">
        <v>122</v>
      </c>
      <c r="C230" s="47"/>
      <c r="D230" s="37">
        <v>71</v>
      </c>
      <c r="E230" s="27"/>
      <c r="F230" s="37">
        <v>3</v>
      </c>
      <c r="G230" s="27"/>
      <c r="H230" s="37">
        <v>1</v>
      </c>
      <c r="I230" s="27"/>
      <c r="J230" s="37">
        <v>0</v>
      </c>
      <c r="K230" s="27"/>
      <c r="L230" s="37">
        <v>0</v>
      </c>
      <c r="M230" s="27"/>
      <c r="N230" s="37">
        <v>6</v>
      </c>
      <c r="O230" s="27"/>
      <c r="P230" s="37">
        <v>0</v>
      </c>
      <c r="Q230" s="27"/>
      <c r="R230" s="37">
        <v>73</v>
      </c>
      <c r="S230" s="27"/>
      <c r="T230" s="27">
        <f t="shared" si="10"/>
        <v>154</v>
      </c>
      <c r="U230" s="38"/>
      <c r="V230" s="33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s="40" customFormat="1" ht="15">
      <c r="A231" s="35"/>
      <c r="B231" s="19" t="s">
        <v>123</v>
      </c>
      <c r="C231" s="47"/>
      <c r="D231" s="37">
        <v>71</v>
      </c>
      <c r="E231" s="27"/>
      <c r="F231" s="37">
        <v>4</v>
      </c>
      <c r="G231" s="27"/>
      <c r="H231" s="37">
        <v>6</v>
      </c>
      <c r="I231" s="27"/>
      <c r="J231" s="37">
        <v>0</v>
      </c>
      <c r="K231" s="27"/>
      <c r="L231" s="37">
        <v>0</v>
      </c>
      <c r="M231" s="27"/>
      <c r="N231" s="37">
        <v>2</v>
      </c>
      <c r="O231" s="27"/>
      <c r="P231" s="37">
        <v>1</v>
      </c>
      <c r="Q231" s="27"/>
      <c r="R231" s="37">
        <v>75</v>
      </c>
      <c r="S231" s="27"/>
      <c r="T231" s="27">
        <f t="shared" si="10"/>
        <v>159</v>
      </c>
      <c r="U231" s="38"/>
      <c r="V231" s="33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s="40" customFormat="1" ht="15">
      <c r="A232" s="35"/>
      <c r="B232" s="19" t="s">
        <v>139</v>
      </c>
      <c r="C232" s="47"/>
      <c r="D232" s="37">
        <v>36</v>
      </c>
      <c r="E232" s="27"/>
      <c r="F232" s="37">
        <v>6</v>
      </c>
      <c r="G232" s="27"/>
      <c r="H232" s="37">
        <v>5</v>
      </c>
      <c r="I232" s="27"/>
      <c r="J232" s="37">
        <v>0</v>
      </c>
      <c r="K232" s="27"/>
      <c r="L232" s="37">
        <v>0</v>
      </c>
      <c r="M232" s="27"/>
      <c r="N232" s="37">
        <v>1</v>
      </c>
      <c r="O232" s="27"/>
      <c r="P232" s="37">
        <v>0</v>
      </c>
      <c r="Q232" s="27"/>
      <c r="R232" s="37">
        <v>18</v>
      </c>
      <c r="S232" s="27"/>
      <c r="T232" s="27">
        <f t="shared" si="10"/>
        <v>66</v>
      </c>
      <c r="U232" s="38"/>
      <c r="V232" s="33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s="40" customFormat="1" ht="15">
      <c r="A233" s="35"/>
      <c r="B233" s="19" t="s">
        <v>124</v>
      </c>
      <c r="C233" s="47"/>
      <c r="D233" s="37">
        <v>82</v>
      </c>
      <c r="E233" s="27"/>
      <c r="F233" s="37">
        <v>12</v>
      </c>
      <c r="G233" s="27"/>
      <c r="H233" s="37">
        <v>3</v>
      </c>
      <c r="I233" s="27"/>
      <c r="J233" s="37">
        <v>0</v>
      </c>
      <c r="K233" s="27"/>
      <c r="L233" s="37">
        <v>0</v>
      </c>
      <c r="M233" s="27"/>
      <c r="N233" s="37">
        <v>3</v>
      </c>
      <c r="O233" s="27"/>
      <c r="P233" s="37">
        <v>0</v>
      </c>
      <c r="Q233" s="27"/>
      <c r="R233" s="37">
        <v>65</v>
      </c>
      <c r="S233" s="27"/>
      <c r="T233" s="27">
        <f t="shared" si="10"/>
        <v>165</v>
      </c>
      <c r="U233" s="38"/>
      <c r="V233" s="33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s="40" customFormat="1" ht="15">
      <c r="A234" s="35"/>
      <c r="B234" s="19" t="s">
        <v>125</v>
      </c>
      <c r="C234" s="47"/>
      <c r="D234" s="37">
        <v>58</v>
      </c>
      <c r="E234" s="27"/>
      <c r="F234" s="37">
        <v>1</v>
      </c>
      <c r="G234" s="27"/>
      <c r="H234" s="37">
        <v>4</v>
      </c>
      <c r="I234" s="27"/>
      <c r="J234" s="37">
        <v>0</v>
      </c>
      <c r="K234" s="27"/>
      <c r="L234" s="37">
        <v>0</v>
      </c>
      <c r="M234" s="27"/>
      <c r="N234" s="37">
        <v>5</v>
      </c>
      <c r="O234" s="27"/>
      <c r="P234" s="37">
        <v>0</v>
      </c>
      <c r="Q234" s="27"/>
      <c r="R234" s="37">
        <v>66</v>
      </c>
      <c r="S234" s="27"/>
      <c r="T234" s="27">
        <f t="shared" si="10"/>
        <v>134</v>
      </c>
      <c r="U234" s="38"/>
      <c r="V234" s="33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s="40" customFormat="1" ht="15">
      <c r="A235" s="35"/>
      <c r="B235" s="19" t="s">
        <v>138</v>
      </c>
      <c r="C235" s="33"/>
      <c r="D235" s="37">
        <v>29</v>
      </c>
      <c r="E235" s="27"/>
      <c r="F235" s="37">
        <v>0</v>
      </c>
      <c r="G235" s="27"/>
      <c r="H235" s="37">
        <v>0</v>
      </c>
      <c r="I235" s="27"/>
      <c r="J235" s="37">
        <v>0</v>
      </c>
      <c r="K235" s="27"/>
      <c r="L235" s="37">
        <v>0</v>
      </c>
      <c r="M235" s="27"/>
      <c r="N235" s="37">
        <v>0</v>
      </c>
      <c r="O235" s="27"/>
      <c r="P235" s="37">
        <v>0</v>
      </c>
      <c r="Q235" s="27"/>
      <c r="R235" s="37">
        <v>44</v>
      </c>
      <c r="S235" s="27"/>
      <c r="T235" s="27">
        <f t="shared" si="10"/>
        <v>73</v>
      </c>
      <c r="U235" s="38"/>
      <c r="V235" s="33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s="40" customFormat="1" ht="15">
      <c r="A236" s="35"/>
      <c r="B236" s="116" t="s">
        <v>32</v>
      </c>
      <c r="C236" s="33"/>
      <c r="D236" s="37"/>
      <c r="E236" s="27"/>
      <c r="F236" s="37"/>
      <c r="G236" s="27"/>
      <c r="H236" s="37"/>
      <c r="I236" s="27"/>
      <c r="J236" s="37"/>
      <c r="K236" s="27"/>
      <c r="L236" s="37"/>
      <c r="M236" s="27"/>
      <c r="N236" s="37"/>
      <c r="O236" s="27"/>
      <c r="P236" s="37"/>
      <c r="Q236" s="27"/>
      <c r="R236" s="37"/>
      <c r="S236" s="27"/>
      <c r="T236" s="27"/>
      <c r="U236" s="38"/>
      <c r="V236" s="33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s="40" customFormat="1" ht="15">
      <c r="A237" s="35"/>
      <c r="B237" s="19" t="s">
        <v>128</v>
      </c>
      <c r="C237" s="47"/>
      <c r="D237" s="37">
        <v>1</v>
      </c>
      <c r="E237" s="27"/>
      <c r="F237" s="37">
        <v>0</v>
      </c>
      <c r="G237" s="27"/>
      <c r="H237" s="37">
        <v>1</v>
      </c>
      <c r="I237" s="27"/>
      <c r="J237" s="37">
        <v>0</v>
      </c>
      <c r="K237" s="27"/>
      <c r="L237" s="37">
        <v>0</v>
      </c>
      <c r="M237" s="27"/>
      <c r="N237" s="37">
        <v>0</v>
      </c>
      <c r="O237" s="27"/>
      <c r="P237" s="37">
        <v>0</v>
      </c>
      <c r="Q237" s="27"/>
      <c r="R237" s="37">
        <v>0</v>
      </c>
      <c r="S237" s="27"/>
      <c r="T237" s="27">
        <f>D237+F237+H237+J237+L237+N237+P237+R237</f>
        <v>2</v>
      </c>
      <c r="U237" s="55"/>
      <c r="V237" s="33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1:253" s="40" customFormat="1" ht="15">
      <c r="A238" s="35"/>
      <c r="B238" s="19" t="s">
        <v>126</v>
      </c>
      <c r="C238" s="47"/>
      <c r="D238" s="37">
        <v>8</v>
      </c>
      <c r="E238" s="27"/>
      <c r="F238" s="37">
        <v>0</v>
      </c>
      <c r="G238" s="27"/>
      <c r="H238" s="37">
        <v>0</v>
      </c>
      <c r="I238" s="27"/>
      <c r="J238" s="37">
        <v>0</v>
      </c>
      <c r="K238" s="27"/>
      <c r="L238" s="37">
        <v>0</v>
      </c>
      <c r="M238" s="27"/>
      <c r="N238" s="37">
        <v>0</v>
      </c>
      <c r="O238" s="27"/>
      <c r="P238" s="37">
        <v>0</v>
      </c>
      <c r="Q238" s="27"/>
      <c r="R238" s="37">
        <v>0</v>
      </c>
      <c r="S238" s="27"/>
      <c r="T238" s="27">
        <f>D238+F238+H238+J238+L238+N238+P238+R238</f>
        <v>8</v>
      </c>
      <c r="U238" s="38"/>
      <c r="V238" s="33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</row>
    <row r="239" spans="1:253" s="40" customFormat="1" ht="15">
      <c r="A239" s="35"/>
      <c r="B239" s="19" t="s">
        <v>140</v>
      </c>
      <c r="C239" s="47"/>
      <c r="D239" s="37">
        <v>1</v>
      </c>
      <c r="E239" s="27"/>
      <c r="F239" s="37">
        <v>0</v>
      </c>
      <c r="G239" s="27"/>
      <c r="H239" s="37">
        <v>0</v>
      </c>
      <c r="I239" s="27"/>
      <c r="J239" s="37">
        <v>0</v>
      </c>
      <c r="K239" s="27"/>
      <c r="L239" s="37">
        <v>0</v>
      </c>
      <c r="M239" s="27"/>
      <c r="N239" s="37">
        <v>0</v>
      </c>
      <c r="O239" s="27"/>
      <c r="P239" s="37">
        <v>0</v>
      </c>
      <c r="Q239" s="27"/>
      <c r="R239" s="37">
        <v>0</v>
      </c>
      <c r="S239" s="27"/>
      <c r="T239" s="27">
        <f t="shared" si="10"/>
        <v>1</v>
      </c>
      <c r="U239" s="38"/>
      <c r="V239" s="33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</row>
    <row r="240" spans="1:253" s="40" customFormat="1" ht="15">
      <c r="A240" s="35"/>
      <c r="B240" s="19" t="s">
        <v>127</v>
      </c>
      <c r="C240" s="47"/>
      <c r="D240" s="37">
        <v>2</v>
      </c>
      <c r="E240" s="27"/>
      <c r="F240" s="37">
        <v>0</v>
      </c>
      <c r="G240" s="27"/>
      <c r="H240" s="37">
        <v>0</v>
      </c>
      <c r="I240" s="27"/>
      <c r="J240" s="37">
        <v>0</v>
      </c>
      <c r="K240" s="27"/>
      <c r="L240" s="37">
        <v>0</v>
      </c>
      <c r="M240" s="27"/>
      <c r="N240" s="37">
        <v>0</v>
      </c>
      <c r="O240" s="27"/>
      <c r="P240" s="37">
        <v>0</v>
      </c>
      <c r="Q240" s="27"/>
      <c r="R240" s="37">
        <v>0</v>
      </c>
      <c r="S240" s="27"/>
      <c r="T240" s="27">
        <f>D240+F240+H240+J240+L240+N240+P240+R240</f>
        <v>2</v>
      </c>
      <c r="U240" s="38"/>
      <c r="V240" s="33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</row>
    <row r="241" spans="1:253" s="40" customFormat="1" ht="15">
      <c r="A241" s="35"/>
      <c r="B241" s="19" t="s">
        <v>141</v>
      </c>
      <c r="C241" s="47"/>
      <c r="D241" s="37">
        <v>9</v>
      </c>
      <c r="E241" s="27"/>
      <c r="F241" s="37">
        <v>0</v>
      </c>
      <c r="G241" s="27"/>
      <c r="H241" s="37">
        <v>2</v>
      </c>
      <c r="I241" s="27"/>
      <c r="J241" s="37">
        <v>0</v>
      </c>
      <c r="K241" s="27"/>
      <c r="L241" s="37">
        <v>0</v>
      </c>
      <c r="M241" s="27"/>
      <c r="N241" s="37">
        <v>0</v>
      </c>
      <c r="O241" s="27"/>
      <c r="P241" s="37">
        <v>0</v>
      </c>
      <c r="Q241" s="27"/>
      <c r="R241" s="37">
        <v>0</v>
      </c>
      <c r="S241" s="27"/>
      <c r="T241" s="27">
        <f t="shared" si="10"/>
        <v>11</v>
      </c>
      <c r="U241" s="38"/>
      <c r="V241" s="33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</row>
    <row r="242" spans="1:253" s="40" customFormat="1" ht="15">
      <c r="A242" s="35"/>
      <c r="B242" s="106" t="s">
        <v>25</v>
      </c>
      <c r="C242" s="47"/>
      <c r="D242" s="56">
        <f>SUM(D226:D241)</f>
        <v>691</v>
      </c>
      <c r="E242" s="114"/>
      <c r="F242" s="56">
        <f>SUM(F226:F241)</f>
        <v>34</v>
      </c>
      <c r="G242" s="114"/>
      <c r="H242" s="56">
        <f>SUM(H226:H241)</f>
        <v>29</v>
      </c>
      <c r="I242" s="114"/>
      <c r="J242" s="56">
        <f>SUM(J226:J241)</f>
        <v>0</v>
      </c>
      <c r="K242" s="114"/>
      <c r="L242" s="56">
        <f>SUM(L226:L241)</f>
        <v>0</v>
      </c>
      <c r="M242" s="114"/>
      <c r="N242" s="56">
        <f>SUM(N226:N241)</f>
        <v>34</v>
      </c>
      <c r="O242" s="114"/>
      <c r="P242" s="56">
        <f>SUM(P226:P241)</f>
        <v>1</v>
      </c>
      <c r="Q242" s="114"/>
      <c r="R242" s="56">
        <f>SUM(R226:R241)</f>
        <v>618</v>
      </c>
      <c r="S242" s="27"/>
      <c r="T242" s="56">
        <f>SUM(T226:T241)</f>
        <v>1407</v>
      </c>
      <c r="U242" s="57"/>
      <c r="V242" s="33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</row>
    <row r="243" spans="1:22" ht="15">
      <c r="A243" s="32"/>
      <c r="B243" s="20"/>
      <c r="C243" s="47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97" t="s">
        <v>4</v>
      </c>
      <c r="S243" s="23"/>
      <c r="T243" s="23">
        <f>T242-T244</f>
        <v>185</v>
      </c>
      <c r="U243" s="43"/>
      <c r="V243" s="15"/>
    </row>
    <row r="244" spans="1:22" ht="15">
      <c r="A244" s="32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97" t="s">
        <v>5</v>
      </c>
      <c r="S244" s="23"/>
      <c r="T244" s="23">
        <v>1222</v>
      </c>
      <c r="U244" s="44"/>
      <c r="V244" s="15"/>
    </row>
    <row r="245" spans="1:22" ht="15.75" thickBot="1">
      <c r="A245" s="32"/>
      <c r="B245" s="15"/>
      <c r="C245" s="15"/>
      <c r="D245" s="73"/>
      <c r="E245" s="58"/>
      <c r="F245" s="73"/>
      <c r="G245" s="58"/>
      <c r="H245" s="73"/>
      <c r="I245" s="58"/>
      <c r="J245" s="73"/>
      <c r="K245" s="58"/>
      <c r="L245" s="73"/>
      <c r="M245" s="58"/>
      <c r="N245" s="73"/>
      <c r="O245" s="58"/>
      <c r="P245" s="73"/>
      <c r="Q245" s="58"/>
      <c r="R245" s="73"/>
      <c r="S245" s="58"/>
      <c r="T245" s="73"/>
      <c r="U245" s="34"/>
      <c r="V245" s="15"/>
    </row>
    <row r="246" spans="1:22" ht="15.75">
      <c r="A246" s="32"/>
      <c r="B246" s="107" t="s">
        <v>164</v>
      </c>
      <c r="C246" s="25"/>
      <c r="D246" s="74">
        <f>D242+D220+D196+D186+D174+D162+D150+D138+D122+D110+D80+D58+D42+D25</f>
        <v>6069</v>
      </c>
      <c r="E246" s="74"/>
      <c r="F246" s="74">
        <f>F242+F220+F196+F186+F174+F162+F150+F138+F122+F110+F80+F58+F42+F25</f>
        <v>125</v>
      </c>
      <c r="G246" s="74"/>
      <c r="H246" s="74">
        <f>H242+H220+H196+H186+H174+H162+H150+H138+H122+H110+H80+H58+H42+H25</f>
        <v>223</v>
      </c>
      <c r="I246" s="74"/>
      <c r="J246" s="74">
        <f>J242+J220+J196+J186+J174+J162+J150+J138+J122+J110+J80+J58+J42+J25</f>
        <v>50</v>
      </c>
      <c r="K246" s="74"/>
      <c r="L246" s="74">
        <f>L242+L220+L196+L186+L174+L162+L150+L138+L122+L110+L80+L58+L42+L25</f>
        <v>19</v>
      </c>
      <c r="M246" s="74"/>
      <c r="N246" s="74">
        <f>N242+N220+N196+N186+N174+N162+N150+N138+N122+N110+N80+N58+N42+N25</f>
        <v>892</v>
      </c>
      <c r="O246" s="74"/>
      <c r="P246" s="74">
        <f>P242+P220+P196+P186+P174+P162+P150+P138+P122+P110+P80+P58+P42+P25</f>
        <v>163</v>
      </c>
      <c r="Q246" s="74"/>
      <c r="R246" s="74">
        <f>R242+R220+R196+R186+R174+R162+R150+R138+R122+R110+R80+R58+R42+R25</f>
        <v>4043</v>
      </c>
      <c r="S246" s="74"/>
      <c r="T246" s="74">
        <f>T242+T220+T196+T186+T174+T162+T150+T138+T122+T110+T80+T58+T42+T25</f>
        <v>11959</v>
      </c>
      <c r="U246" s="34"/>
      <c r="V246" s="15"/>
    </row>
    <row r="247" spans="1:22" ht="15.75">
      <c r="A247" s="32"/>
      <c r="B247" s="15"/>
      <c r="C247" s="15"/>
      <c r="D247" s="75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111" t="s">
        <v>4</v>
      </c>
      <c r="S247" s="28"/>
      <c r="T247" s="74">
        <f>T246-T248</f>
        <v>2977</v>
      </c>
      <c r="U247" s="34"/>
      <c r="V247" s="15"/>
    </row>
    <row r="248" spans="1:22" ht="16.5" thickBot="1">
      <c r="A248" s="52"/>
      <c r="B248" s="26"/>
      <c r="C248" s="26"/>
      <c r="D248" s="76"/>
      <c r="E248" s="76"/>
      <c r="F248" s="76"/>
      <c r="G248" s="77"/>
      <c r="H248" s="77"/>
      <c r="I248" s="78"/>
      <c r="J248" s="78"/>
      <c r="K248" s="78"/>
      <c r="L248" s="78"/>
      <c r="M248" s="78"/>
      <c r="N248" s="78"/>
      <c r="O248" s="78"/>
      <c r="P248" s="78"/>
      <c r="Q248" s="78"/>
      <c r="R248" s="112" t="s">
        <v>5</v>
      </c>
      <c r="S248" s="79"/>
      <c r="T248" s="80">
        <f>T244+T222+T198+T188+T176+T164+T152+T140+T124+T112+T82+T60+T44+T27</f>
        <v>8982</v>
      </c>
      <c r="U248" s="59"/>
      <c r="V248" s="15"/>
    </row>
    <row r="249" ht="13.5" thickTop="1">
      <c r="U249" s="15"/>
    </row>
    <row r="250" spans="1:253" s="40" customFormat="1" ht="15">
      <c r="A250" s="6"/>
      <c r="B250" s="124" t="s">
        <v>156</v>
      </c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</row>
    <row r="251" spans="1:253" s="40" customFormat="1" ht="15">
      <c r="A251" s="6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</row>
    <row r="252" spans="1:253" s="40" customFormat="1" ht="15">
      <c r="A252" s="6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</row>
    <row r="253" spans="1:253" s="40" customFormat="1" ht="15">
      <c r="A253" s="6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</row>
  </sheetData>
  <mergeCells count="14">
    <mergeCell ref="B125:T125"/>
    <mergeCell ref="B252:T252"/>
    <mergeCell ref="B253:T253"/>
    <mergeCell ref="A1:U1"/>
    <mergeCell ref="A2:U2"/>
    <mergeCell ref="B61:T61"/>
    <mergeCell ref="B62:T62"/>
    <mergeCell ref="B63:T63"/>
    <mergeCell ref="B65:T65"/>
    <mergeCell ref="B251:T251"/>
    <mergeCell ref="B126:T126"/>
    <mergeCell ref="B201:T201"/>
    <mergeCell ref="B199:T199"/>
    <mergeCell ref="B250:T250"/>
  </mergeCells>
  <printOptions horizontalCentered="1"/>
  <pageMargins left="0.55" right="0.55" top="1" bottom="0.5" header="0.5" footer="0.5"/>
  <pageSetup horizontalDpi="600" verticalDpi="600" orientation="portrait" scale="54" r:id="rId1"/>
  <rowBreaks count="3" manualBreakCount="3">
    <brk id="66" max="20" man="1"/>
    <brk id="128" max="20" man="1"/>
    <brk id="20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mzamarripa</cp:lastModifiedBy>
  <cp:lastPrinted>2002-12-10T00:09:00Z</cp:lastPrinted>
  <dcterms:created xsi:type="dcterms:W3CDTF">2001-12-05T16:29:39Z</dcterms:created>
  <dcterms:modified xsi:type="dcterms:W3CDTF">2003-01-09T18:30:44Z</dcterms:modified>
  <cp:category/>
  <cp:version/>
  <cp:contentType/>
  <cp:contentStatus/>
</cp:coreProperties>
</file>