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135" activeTab="0"/>
  </bookViews>
  <sheets>
    <sheet name="Sheet1" sheetId="1" r:id="rId1"/>
  </sheets>
  <definedNames>
    <definedName name="_xlnm.Print_Area" localSheetId="0">'Sheet1'!$A$1:$L$69</definedName>
  </definedNames>
  <calcPr fullCalcOnLoad="1"/>
</workbook>
</file>

<file path=xl/sharedStrings.xml><?xml version="1.0" encoding="utf-8"?>
<sst xmlns="http://schemas.openxmlformats.org/spreadsheetml/2006/main" count="82" uniqueCount="32">
  <si>
    <t>Assignments to the Administrative Regions:</t>
  </si>
  <si>
    <t>Number of Assignments:</t>
  </si>
  <si>
    <t>Active District Judges</t>
  </si>
  <si>
    <t>Former District Judges</t>
  </si>
  <si>
    <t>Days Served:</t>
  </si>
  <si>
    <t>Active Statutory County Court Judges</t>
  </si>
  <si>
    <t>By Presiding Judges of Administrative Regions</t>
  </si>
  <si>
    <t>Assignments within the Administrative Regions:</t>
  </si>
  <si>
    <t>Total</t>
  </si>
  <si>
    <t>Senior Appellate Judges</t>
  </si>
  <si>
    <t>Former Appellate Judges</t>
  </si>
  <si>
    <t>TOTAL Days Served</t>
  </si>
  <si>
    <t>TOTAL Assignments</t>
  </si>
  <si>
    <t xml:space="preserve"> By the Chief Justice of the Supreme Court</t>
  </si>
  <si>
    <t>Senior District Judges</t>
  </si>
  <si>
    <t>Retired/Former Statutory County Court Judges</t>
  </si>
  <si>
    <t>Assignments from Other Administrative Regions:</t>
  </si>
  <si>
    <t>Active Appellate Judges</t>
  </si>
  <si>
    <t>Assignments to Other Administrative Regions</t>
  </si>
  <si>
    <t>Days Served</t>
  </si>
  <si>
    <t>Number of Assignments</t>
  </si>
  <si>
    <t>Total ---Trial Court Assignments</t>
  </si>
  <si>
    <t>By the Supreme Court*</t>
  </si>
  <si>
    <r>
      <t xml:space="preserve">1st </t>
    </r>
    <r>
      <rPr>
        <i/>
        <u val="single"/>
        <sz val="7.5"/>
        <rFont val="Times New Roman"/>
        <family val="1"/>
      </rPr>
      <t>Region</t>
    </r>
  </si>
  <si>
    <r>
      <t xml:space="preserve">2nd </t>
    </r>
    <r>
      <rPr>
        <i/>
        <u val="single"/>
        <sz val="7.5"/>
        <rFont val="Times New Roman"/>
        <family val="1"/>
      </rPr>
      <t>Region</t>
    </r>
  </si>
  <si>
    <r>
      <t xml:space="preserve">3rd </t>
    </r>
    <r>
      <rPr>
        <i/>
        <u val="single"/>
        <sz val="7.5"/>
        <rFont val="Times New Roman"/>
        <family val="1"/>
      </rPr>
      <t>Region</t>
    </r>
  </si>
  <si>
    <r>
      <t xml:space="preserve">4th </t>
    </r>
    <r>
      <rPr>
        <i/>
        <u val="single"/>
        <sz val="7.5"/>
        <rFont val="Times New Roman"/>
        <family val="1"/>
      </rPr>
      <t>Region</t>
    </r>
  </si>
  <si>
    <r>
      <t xml:space="preserve">5th </t>
    </r>
    <r>
      <rPr>
        <i/>
        <u val="single"/>
        <sz val="7.5"/>
        <rFont val="Times New Roman"/>
        <family val="1"/>
      </rPr>
      <t>Region</t>
    </r>
  </si>
  <si>
    <r>
      <t xml:space="preserve">6th </t>
    </r>
    <r>
      <rPr>
        <i/>
        <u val="single"/>
        <sz val="7.5"/>
        <rFont val="Times New Roman"/>
        <family val="1"/>
      </rPr>
      <t>Region</t>
    </r>
  </si>
  <si>
    <r>
      <t xml:space="preserve">7th </t>
    </r>
    <r>
      <rPr>
        <i/>
        <u val="single"/>
        <sz val="7.5"/>
        <rFont val="Times New Roman"/>
        <family val="1"/>
      </rPr>
      <t>Region</t>
    </r>
  </si>
  <si>
    <r>
      <t xml:space="preserve">8th </t>
    </r>
    <r>
      <rPr>
        <i/>
        <u val="single"/>
        <sz val="7.5"/>
        <rFont val="Times New Roman"/>
        <family val="1"/>
      </rPr>
      <t>Region</t>
    </r>
  </si>
  <si>
    <r>
      <t xml:space="preserve">9th </t>
    </r>
    <r>
      <rPr>
        <i/>
        <u val="single"/>
        <sz val="7.5"/>
        <rFont val="Times New Roman"/>
        <family val="1"/>
      </rPr>
      <t>Region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</si>
</sst>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i/>
      <u val="single"/>
      <sz val="7.5"/>
      <name val="Times New Roman"/>
      <family val="1"/>
    </font>
    <font>
      <sz val="7.5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showGridLines="0" tabSelected="1" defaultGridColor="0" zoomScale="125" zoomScaleNormal="125" zoomScaleSheetLayoutView="100" colorId="8" workbookViewId="0" topLeftCell="A1">
      <selection activeCell="G45" sqref="G45"/>
    </sheetView>
  </sheetViews>
  <sheetFormatPr defaultColWidth="9.140625" defaultRowHeight="12.75"/>
  <cols>
    <col min="1" max="1" width="1.8515625" style="41" customWidth="1"/>
    <col min="2" max="2" width="38.140625" style="41" customWidth="1"/>
    <col min="3" max="3" width="6.140625" style="41" customWidth="1"/>
    <col min="4" max="4" width="6.57421875" style="42" customWidth="1"/>
    <col min="5" max="7" width="6.7109375" style="42" customWidth="1"/>
    <col min="8" max="8" width="6.421875" style="42" customWidth="1"/>
    <col min="9" max="9" width="6.28125" style="42" customWidth="1"/>
    <col min="10" max="10" width="7.00390625" style="42" customWidth="1"/>
    <col min="11" max="11" width="6.57421875" style="42" customWidth="1"/>
    <col min="12" max="12" width="7.57421875" style="41" customWidth="1"/>
    <col min="13" max="16384" width="9.140625" style="41" customWidth="1"/>
  </cols>
  <sheetData>
    <row r="1" spans="1:12" s="6" customFormat="1" ht="24.75" customHeight="1">
      <c r="A1" s="1" t="s">
        <v>13</v>
      </c>
      <c r="B1" s="2"/>
      <c r="C1" s="3" t="s">
        <v>23</v>
      </c>
      <c r="D1" s="4" t="s">
        <v>24</v>
      </c>
      <c r="E1" s="4" t="s">
        <v>25</v>
      </c>
      <c r="F1" s="4" t="s">
        <v>26</v>
      </c>
      <c r="G1" s="4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5" t="s">
        <v>8</v>
      </c>
    </row>
    <row r="2" spans="1:12" s="6" customFormat="1" ht="13.5" customHeight="1">
      <c r="A2" s="2"/>
      <c r="B2" s="1" t="s">
        <v>0</v>
      </c>
      <c r="C2" s="2"/>
      <c r="D2" s="7"/>
      <c r="E2" s="7"/>
      <c r="F2" s="7"/>
      <c r="G2" s="7"/>
      <c r="H2" s="7"/>
      <c r="I2" s="7"/>
      <c r="J2" s="7"/>
      <c r="K2" s="7"/>
      <c r="L2" s="2"/>
    </row>
    <row r="3" spans="1:12" s="6" customFormat="1" ht="9">
      <c r="A3" s="2"/>
      <c r="B3" s="8" t="s">
        <v>1</v>
      </c>
      <c r="C3" s="2"/>
      <c r="D3" s="7"/>
      <c r="E3" s="7"/>
      <c r="F3" s="7"/>
      <c r="G3" s="7"/>
      <c r="H3" s="7"/>
      <c r="I3" s="7"/>
      <c r="J3" s="7"/>
      <c r="K3" s="7"/>
      <c r="L3" s="2"/>
    </row>
    <row r="4" spans="1:12" s="6" customFormat="1" ht="9">
      <c r="A4" s="2"/>
      <c r="B4" s="9" t="s">
        <v>2</v>
      </c>
      <c r="C4" s="10">
        <v>0</v>
      </c>
      <c r="D4" s="11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2</v>
      </c>
      <c r="K4" s="12">
        <v>0</v>
      </c>
      <c r="L4" s="13">
        <f>SUM(C4:K4)</f>
        <v>2</v>
      </c>
    </row>
    <row r="5" spans="1:12" s="6" customFormat="1" ht="9">
      <c r="A5" s="2"/>
      <c r="B5" s="9" t="s">
        <v>9</v>
      </c>
      <c r="C5" s="10">
        <v>0</v>
      </c>
      <c r="D5" s="11">
        <v>0</v>
      </c>
      <c r="E5" s="12">
        <v>24</v>
      </c>
      <c r="F5" s="12">
        <v>9</v>
      </c>
      <c r="G5" s="12">
        <v>0</v>
      </c>
      <c r="H5" s="12">
        <v>0</v>
      </c>
      <c r="I5" s="12">
        <v>0</v>
      </c>
      <c r="J5" s="12">
        <v>2</v>
      </c>
      <c r="K5" s="12">
        <v>0</v>
      </c>
      <c r="L5" s="13">
        <f aca="true" t="shared" si="0" ref="L5:L10">SUM(C5:K5)</f>
        <v>35</v>
      </c>
    </row>
    <row r="6" spans="1:12" s="6" customFormat="1" ht="9">
      <c r="A6" s="2"/>
      <c r="B6" s="9" t="s">
        <v>10</v>
      </c>
      <c r="C6" s="10">
        <v>0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0</v>
      </c>
    </row>
    <row r="7" spans="1:12" s="6" customFormat="1" ht="9">
      <c r="A7" s="2"/>
      <c r="B7" s="9" t="s">
        <v>14</v>
      </c>
      <c r="C7" s="10">
        <v>0</v>
      </c>
      <c r="D7" s="11">
        <v>0</v>
      </c>
      <c r="E7" s="12">
        <v>0</v>
      </c>
      <c r="F7" s="12">
        <v>0</v>
      </c>
      <c r="G7" s="12">
        <v>198</v>
      </c>
      <c r="H7" s="12">
        <v>0</v>
      </c>
      <c r="I7" s="12">
        <v>0</v>
      </c>
      <c r="J7" s="12">
        <v>0</v>
      </c>
      <c r="K7" s="12">
        <v>0</v>
      </c>
      <c r="L7" s="13">
        <f t="shared" si="0"/>
        <v>198</v>
      </c>
    </row>
    <row r="8" spans="1:12" s="6" customFormat="1" ht="9">
      <c r="A8" s="2"/>
      <c r="B8" s="9" t="s">
        <v>3</v>
      </c>
      <c r="C8" s="10">
        <v>0</v>
      </c>
      <c r="D8" s="11">
        <v>0</v>
      </c>
      <c r="E8" s="12">
        <v>0</v>
      </c>
      <c r="F8" s="12">
        <v>0</v>
      </c>
      <c r="G8" s="12">
        <v>145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145</v>
      </c>
    </row>
    <row r="9" spans="1:12" s="6" customFormat="1" ht="9">
      <c r="A9" s="2"/>
      <c r="B9" s="9" t="s">
        <v>5</v>
      </c>
      <c r="C9" s="10">
        <v>0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0</v>
      </c>
    </row>
    <row r="10" spans="1:12" s="6" customFormat="1" ht="9">
      <c r="A10" s="2"/>
      <c r="B10" s="14" t="s">
        <v>15</v>
      </c>
      <c r="C10" s="15">
        <v>0</v>
      </c>
      <c r="D10" s="16">
        <v>0</v>
      </c>
      <c r="E10" s="17">
        <v>0</v>
      </c>
      <c r="F10" s="17">
        <v>0</v>
      </c>
      <c r="G10" s="17">
        <v>3</v>
      </c>
      <c r="H10" s="17">
        <v>0</v>
      </c>
      <c r="I10" s="17">
        <v>0</v>
      </c>
      <c r="J10" s="17">
        <v>0</v>
      </c>
      <c r="K10" s="17">
        <v>0</v>
      </c>
      <c r="L10" s="15">
        <f t="shared" si="0"/>
        <v>3</v>
      </c>
    </row>
    <row r="11" spans="1:12" s="20" customFormat="1" ht="9">
      <c r="A11" s="1"/>
      <c r="B11" s="8" t="s">
        <v>12</v>
      </c>
      <c r="C11" s="18">
        <f>SUM(C4:C10)</f>
        <v>0</v>
      </c>
      <c r="D11" s="19">
        <f>SUM(D4:D10)</f>
        <v>0</v>
      </c>
      <c r="E11" s="19">
        <f>SUM(E4:E10)</f>
        <v>24</v>
      </c>
      <c r="F11" s="19">
        <f aca="true" t="shared" si="1" ref="F11:K11">SUM(F4:F10)</f>
        <v>9</v>
      </c>
      <c r="G11" s="19">
        <f t="shared" si="1"/>
        <v>346</v>
      </c>
      <c r="H11" s="19">
        <f t="shared" si="1"/>
        <v>0</v>
      </c>
      <c r="I11" s="19">
        <f t="shared" si="1"/>
        <v>0</v>
      </c>
      <c r="J11" s="19">
        <f t="shared" si="1"/>
        <v>4</v>
      </c>
      <c r="K11" s="19">
        <f t="shared" si="1"/>
        <v>0</v>
      </c>
      <c r="L11" s="18">
        <f>SUM(L4:L10)</f>
        <v>383</v>
      </c>
    </row>
    <row r="12" spans="1:12" s="20" customFormat="1" ht="3.75" customHeight="1">
      <c r="A12" s="1"/>
      <c r="B12" s="21"/>
      <c r="C12" s="18"/>
      <c r="D12" s="19"/>
      <c r="E12" s="19"/>
      <c r="F12" s="19"/>
      <c r="G12" s="19"/>
      <c r="H12" s="19"/>
      <c r="I12" s="19"/>
      <c r="J12" s="19"/>
      <c r="K12" s="19"/>
      <c r="L12" s="18"/>
    </row>
    <row r="13" spans="1:12" s="6" customFormat="1" ht="9">
      <c r="A13" s="2"/>
      <c r="B13" s="8" t="s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1"/>
    </row>
    <row r="14" spans="1:12" s="6" customFormat="1" ht="9">
      <c r="A14" s="2"/>
      <c r="B14" s="9" t="s">
        <v>2</v>
      </c>
      <c r="C14" s="22">
        <v>0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2</v>
      </c>
      <c r="K14" s="24">
        <v>0</v>
      </c>
      <c r="L14" s="23">
        <f aca="true" t="shared" si="2" ref="L14:L20">SUM(C14:K14)</f>
        <v>2</v>
      </c>
    </row>
    <row r="15" spans="1:12" s="6" customFormat="1" ht="9">
      <c r="A15" s="2"/>
      <c r="B15" s="9" t="s">
        <v>9</v>
      </c>
      <c r="C15" s="22">
        <v>0</v>
      </c>
      <c r="D15" s="23">
        <v>0</v>
      </c>
      <c r="E15" s="24">
        <v>24</v>
      </c>
      <c r="F15" s="24">
        <v>33</v>
      </c>
      <c r="G15" s="24">
        <v>0</v>
      </c>
      <c r="H15" s="24">
        <v>0</v>
      </c>
      <c r="I15" s="24">
        <v>0</v>
      </c>
      <c r="J15" s="24">
        <v>2</v>
      </c>
      <c r="K15" s="24">
        <v>0</v>
      </c>
      <c r="L15" s="23">
        <f t="shared" si="2"/>
        <v>59</v>
      </c>
    </row>
    <row r="16" spans="1:12" s="6" customFormat="1" ht="9">
      <c r="A16" s="2"/>
      <c r="B16" s="9" t="s">
        <v>10</v>
      </c>
      <c r="C16" s="22">
        <v>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>
        <f t="shared" si="2"/>
        <v>0</v>
      </c>
    </row>
    <row r="17" spans="1:12" s="6" customFormat="1" ht="9">
      <c r="A17" s="2"/>
      <c r="B17" s="9" t="s">
        <v>14</v>
      </c>
      <c r="C17" s="23">
        <v>0</v>
      </c>
      <c r="D17" s="24">
        <v>0</v>
      </c>
      <c r="E17" s="24">
        <v>0</v>
      </c>
      <c r="F17" s="24">
        <v>0</v>
      </c>
      <c r="G17" s="24">
        <v>180</v>
      </c>
      <c r="H17" s="24">
        <v>0</v>
      </c>
      <c r="I17" s="24">
        <v>0</v>
      </c>
      <c r="J17" s="24">
        <v>0</v>
      </c>
      <c r="K17" s="24">
        <v>0</v>
      </c>
      <c r="L17" s="23">
        <f t="shared" si="2"/>
        <v>180</v>
      </c>
    </row>
    <row r="18" spans="1:12" s="6" customFormat="1" ht="9">
      <c r="A18" s="2"/>
      <c r="B18" s="9" t="s">
        <v>3</v>
      </c>
      <c r="C18" s="23">
        <v>0</v>
      </c>
      <c r="D18" s="24">
        <v>0</v>
      </c>
      <c r="E18" s="24">
        <v>0</v>
      </c>
      <c r="F18" s="24">
        <v>0</v>
      </c>
      <c r="G18" s="24">
        <v>142.5</v>
      </c>
      <c r="H18" s="24">
        <v>0</v>
      </c>
      <c r="I18" s="24">
        <v>0</v>
      </c>
      <c r="J18" s="24">
        <v>0</v>
      </c>
      <c r="K18" s="24">
        <v>0</v>
      </c>
      <c r="L18" s="23">
        <f t="shared" si="2"/>
        <v>142.5</v>
      </c>
    </row>
    <row r="19" spans="1:12" s="6" customFormat="1" ht="9">
      <c r="A19" s="2"/>
      <c r="B19" s="9" t="s">
        <v>5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f t="shared" si="2"/>
        <v>0</v>
      </c>
    </row>
    <row r="20" spans="1:12" s="6" customFormat="1" ht="9">
      <c r="A20" s="2"/>
      <c r="B20" s="14" t="s">
        <v>15</v>
      </c>
      <c r="C20" s="25">
        <v>0</v>
      </c>
      <c r="D20" s="26">
        <v>0</v>
      </c>
      <c r="E20" s="26">
        <v>0</v>
      </c>
      <c r="F20" s="26">
        <v>0</v>
      </c>
      <c r="G20" s="26">
        <v>3</v>
      </c>
      <c r="H20" s="26">
        <v>0</v>
      </c>
      <c r="I20" s="26">
        <v>0</v>
      </c>
      <c r="J20" s="26">
        <v>0</v>
      </c>
      <c r="K20" s="26">
        <v>0</v>
      </c>
      <c r="L20" s="25">
        <f t="shared" si="2"/>
        <v>3</v>
      </c>
    </row>
    <row r="21" spans="1:12" s="6" customFormat="1" ht="9">
      <c r="A21" s="2"/>
      <c r="B21" s="8" t="s">
        <v>11</v>
      </c>
      <c r="C21" s="27">
        <f>SUM(C14:C20)</f>
        <v>0</v>
      </c>
      <c r="D21" s="28">
        <f>SUM(D14:D20)</f>
        <v>0</v>
      </c>
      <c r="E21" s="28">
        <f>SUM(E14:E20)</f>
        <v>24</v>
      </c>
      <c r="F21" s="28">
        <f aca="true" t="shared" si="3" ref="F21:K21">SUM(F14:F20)</f>
        <v>33</v>
      </c>
      <c r="G21" s="28">
        <f t="shared" si="3"/>
        <v>325.5</v>
      </c>
      <c r="H21" s="28">
        <f t="shared" si="3"/>
        <v>0</v>
      </c>
      <c r="I21" s="28">
        <f t="shared" si="3"/>
        <v>0</v>
      </c>
      <c r="J21" s="28">
        <f t="shared" si="3"/>
        <v>4</v>
      </c>
      <c r="K21" s="28">
        <f t="shared" si="3"/>
        <v>0</v>
      </c>
      <c r="L21" s="27">
        <f>SUM(C21:K21)</f>
        <v>386.5</v>
      </c>
    </row>
    <row r="22" spans="1:12" s="6" customFormat="1" ht="3.75" customHeight="1">
      <c r="A22" s="2"/>
      <c r="B22" s="21"/>
      <c r="C22" s="18"/>
      <c r="D22" s="19"/>
      <c r="E22" s="19"/>
      <c r="F22" s="19"/>
      <c r="G22" s="19"/>
      <c r="H22" s="19"/>
      <c r="I22" s="19"/>
      <c r="J22" s="19"/>
      <c r="K22" s="19"/>
      <c r="L22" s="18"/>
    </row>
    <row r="23" spans="1:12" s="6" customFormat="1" ht="9">
      <c r="A23" s="1" t="s">
        <v>6</v>
      </c>
      <c r="B23" s="2"/>
      <c r="C23" s="11"/>
      <c r="D23" s="12"/>
      <c r="E23" s="12"/>
      <c r="F23" s="12"/>
      <c r="G23" s="12"/>
      <c r="H23" s="12"/>
      <c r="I23" s="12"/>
      <c r="J23" s="12"/>
      <c r="K23" s="12"/>
      <c r="L23" s="11"/>
    </row>
    <row r="24" spans="1:12" s="6" customFormat="1" ht="9">
      <c r="A24" s="2"/>
      <c r="B24" s="1" t="s">
        <v>7</v>
      </c>
      <c r="C24" s="11"/>
      <c r="D24" s="12"/>
      <c r="E24" s="12"/>
      <c r="F24" s="12"/>
      <c r="G24" s="12"/>
      <c r="H24" s="12"/>
      <c r="I24" s="12"/>
      <c r="J24" s="12"/>
      <c r="K24" s="12"/>
      <c r="L24" s="11"/>
    </row>
    <row r="25" spans="1:12" s="6" customFormat="1" ht="9">
      <c r="A25" s="2"/>
      <c r="B25" s="8" t="s">
        <v>1</v>
      </c>
      <c r="C25" s="11"/>
      <c r="D25" s="12"/>
      <c r="E25" s="12"/>
      <c r="F25" s="12"/>
      <c r="G25" s="12"/>
      <c r="H25" s="12"/>
      <c r="I25" s="12"/>
      <c r="J25" s="12"/>
      <c r="K25" s="12"/>
      <c r="L25" s="11"/>
    </row>
    <row r="26" spans="1:12" s="6" customFormat="1" ht="9">
      <c r="A26" s="2"/>
      <c r="B26" s="9" t="s">
        <v>17</v>
      </c>
      <c r="C26" s="11">
        <v>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1">
        <f>SUM(C26:K26)</f>
        <v>5</v>
      </c>
    </row>
    <row r="27" spans="1:12" s="6" customFormat="1" ht="9">
      <c r="A27" s="2"/>
      <c r="B27" s="9" t="s">
        <v>2</v>
      </c>
      <c r="C27" s="10">
        <v>26</v>
      </c>
      <c r="D27" s="11">
        <v>65</v>
      </c>
      <c r="E27" s="12">
        <v>21</v>
      </c>
      <c r="F27" s="12">
        <v>7</v>
      </c>
      <c r="G27" s="12">
        <v>3</v>
      </c>
      <c r="H27" s="12">
        <v>20</v>
      </c>
      <c r="I27" s="12">
        <v>41</v>
      </c>
      <c r="J27" s="12">
        <v>136</v>
      </c>
      <c r="K27" s="12">
        <v>82</v>
      </c>
      <c r="L27" s="11">
        <f aca="true" t="shared" si="4" ref="L27:L33">SUM(C27:K27)</f>
        <v>401</v>
      </c>
    </row>
    <row r="28" spans="1:12" s="6" customFormat="1" ht="9">
      <c r="A28" s="2"/>
      <c r="B28" s="9" t="s">
        <v>9</v>
      </c>
      <c r="C28" s="10">
        <v>96</v>
      </c>
      <c r="D28" s="11">
        <v>150</v>
      </c>
      <c r="E28" s="12">
        <v>67</v>
      </c>
      <c r="F28" s="12">
        <v>29</v>
      </c>
      <c r="G28" s="12">
        <v>17</v>
      </c>
      <c r="H28" s="12">
        <v>29</v>
      </c>
      <c r="I28" s="12">
        <v>3</v>
      </c>
      <c r="J28" s="12">
        <v>79</v>
      </c>
      <c r="K28" s="12">
        <v>0</v>
      </c>
      <c r="L28" s="11">
        <f t="shared" si="4"/>
        <v>470</v>
      </c>
    </row>
    <row r="29" spans="1:12" s="6" customFormat="1" ht="9">
      <c r="A29" s="2"/>
      <c r="B29" s="9" t="s">
        <v>10</v>
      </c>
      <c r="C29" s="10">
        <v>0</v>
      </c>
      <c r="D29" s="11">
        <v>17</v>
      </c>
      <c r="E29" s="12">
        <f>7+2</f>
        <v>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49</v>
      </c>
      <c r="L29" s="11">
        <f t="shared" si="4"/>
        <v>75</v>
      </c>
    </row>
    <row r="30" spans="1:12" s="6" customFormat="1" ht="9">
      <c r="A30" s="2"/>
      <c r="B30" s="9" t="s">
        <v>14</v>
      </c>
      <c r="C30" s="10">
        <v>364</v>
      </c>
      <c r="D30" s="11">
        <v>924</v>
      </c>
      <c r="E30" s="12">
        <v>742</v>
      </c>
      <c r="F30" s="12">
        <v>218</v>
      </c>
      <c r="G30" s="12">
        <v>51</v>
      </c>
      <c r="H30" s="12">
        <v>335</v>
      </c>
      <c r="I30" s="12">
        <v>242</v>
      </c>
      <c r="J30" s="12">
        <v>487</v>
      </c>
      <c r="K30" s="12">
        <v>135</v>
      </c>
      <c r="L30" s="11">
        <f t="shared" si="4"/>
        <v>3498</v>
      </c>
    </row>
    <row r="31" spans="1:12" s="6" customFormat="1" ht="9">
      <c r="A31" s="2"/>
      <c r="B31" s="9" t="s">
        <v>3</v>
      </c>
      <c r="C31" s="10">
        <v>193</v>
      </c>
      <c r="D31" s="11">
        <v>155</v>
      </c>
      <c r="E31" s="12">
        <v>6</v>
      </c>
      <c r="F31" s="12">
        <v>41</v>
      </c>
      <c r="G31" s="12">
        <v>28</v>
      </c>
      <c r="H31" s="12">
        <v>7</v>
      </c>
      <c r="I31" s="12">
        <v>0</v>
      </c>
      <c r="J31" s="12">
        <v>20</v>
      </c>
      <c r="K31" s="12">
        <v>4</v>
      </c>
      <c r="L31" s="11">
        <f t="shared" si="4"/>
        <v>454</v>
      </c>
    </row>
    <row r="32" spans="1:12" s="6" customFormat="1" ht="9">
      <c r="A32" s="2"/>
      <c r="B32" s="9" t="s">
        <v>5</v>
      </c>
      <c r="C32" s="10">
        <v>0</v>
      </c>
      <c r="D32" s="11">
        <v>31</v>
      </c>
      <c r="E32" s="12">
        <f>1+2+3</f>
        <v>6</v>
      </c>
      <c r="F32" s="12">
        <v>1</v>
      </c>
      <c r="G32" s="12">
        <v>0</v>
      </c>
      <c r="H32" s="12">
        <v>1</v>
      </c>
      <c r="I32" s="12">
        <v>28</v>
      </c>
      <c r="J32" s="12">
        <v>40</v>
      </c>
      <c r="K32" s="12">
        <v>0</v>
      </c>
      <c r="L32" s="11">
        <f t="shared" si="4"/>
        <v>107</v>
      </c>
    </row>
    <row r="33" spans="1:12" s="6" customFormat="1" ht="9">
      <c r="A33" s="2"/>
      <c r="B33" s="14" t="s">
        <v>15</v>
      </c>
      <c r="C33" s="15">
        <v>72</v>
      </c>
      <c r="D33" s="16">
        <v>120</v>
      </c>
      <c r="E33" s="17">
        <v>50</v>
      </c>
      <c r="F33" s="17">
        <v>24</v>
      </c>
      <c r="G33" s="17">
        <v>5</v>
      </c>
      <c r="H33" s="17">
        <v>42</v>
      </c>
      <c r="I33" s="17">
        <v>18</v>
      </c>
      <c r="J33" s="17">
        <v>44</v>
      </c>
      <c r="K33" s="17">
        <v>61</v>
      </c>
      <c r="L33" s="16">
        <f t="shared" si="4"/>
        <v>436</v>
      </c>
    </row>
    <row r="34" spans="1:12" s="6" customFormat="1" ht="9">
      <c r="A34" s="2"/>
      <c r="B34" s="8" t="s">
        <v>12</v>
      </c>
      <c r="C34" s="18">
        <f aca="true" t="shared" si="5" ref="C34:L34">SUM(C26:C33)</f>
        <v>756</v>
      </c>
      <c r="D34" s="18">
        <f t="shared" si="5"/>
        <v>1462</v>
      </c>
      <c r="E34" s="18">
        <f t="shared" si="5"/>
        <v>901</v>
      </c>
      <c r="F34" s="18">
        <f t="shared" si="5"/>
        <v>320</v>
      </c>
      <c r="G34" s="18">
        <f t="shared" si="5"/>
        <v>104</v>
      </c>
      <c r="H34" s="18">
        <f t="shared" si="5"/>
        <v>434</v>
      </c>
      <c r="I34" s="18">
        <f t="shared" si="5"/>
        <v>332</v>
      </c>
      <c r="J34" s="18">
        <f t="shared" si="5"/>
        <v>806</v>
      </c>
      <c r="K34" s="18">
        <f t="shared" si="5"/>
        <v>331</v>
      </c>
      <c r="L34" s="18">
        <f t="shared" si="5"/>
        <v>5446</v>
      </c>
    </row>
    <row r="35" spans="1:12" s="6" customFormat="1" ht="3.75" customHeight="1">
      <c r="A35" s="2"/>
      <c r="B35" s="8"/>
      <c r="C35" s="18"/>
      <c r="D35" s="19"/>
      <c r="E35" s="19"/>
      <c r="F35" s="19"/>
      <c r="G35" s="19"/>
      <c r="H35" s="19"/>
      <c r="I35" s="19"/>
      <c r="J35" s="19"/>
      <c r="K35" s="19"/>
      <c r="L35" s="18"/>
    </row>
    <row r="36" spans="1:12" s="6" customFormat="1" ht="9">
      <c r="A36" s="2"/>
      <c r="B36" s="8" t="s">
        <v>4</v>
      </c>
      <c r="C36" s="11"/>
      <c r="D36" s="12"/>
      <c r="E36" s="12"/>
      <c r="F36" s="12"/>
      <c r="G36" s="12"/>
      <c r="H36" s="12"/>
      <c r="I36" s="12"/>
      <c r="J36" s="12"/>
      <c r="K36" s="12"/>
      <c r="L36" s="11"/>
    </row>
    <row r="37" spans="1:12" s="6" customFormat="1" ht="9">
      <c r="A37" s="2"/>
      <c r="B37" s="9" t="s">
        <v>17</v>
      </c>
      <c r="C37" s="23">
        <v>26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9">
        <v>0</v>
      </c>
      <c r="J37" s="24">
        <v>0</v>
      </c>
      <c r="K37" s="24">
        <v>0</v>
      </c>
      <c r="L37" s="23">
        <f>SUM(C37:K37)</f>
        <v>26</v>
      </c>
    </row>
    <row r="38" spans="1:12" s="6" customFormat="1" ht="9">
      <c r="A38" s="2"/>
      <c r="B38" s="9" t="s">
        <v>2</v>
      </c>
      <c r="C38" s="30">
        <v>192</v>
      </c>
      <c r="D38" s="23">
        <v>112</v>
      </c>
      <c r="E38" s="24">
        <v>2</v>
      </c>
      <c r="F38" s="24">
        <v>8</v>
      </c>
      <c r="G38" s="24">
        <v>3</v>
      </c>
      <c r="H38" s="24">
        <v>22</v>
      </c>
      <c r="I38" s="24">
        <v>7</v>
      </c>
      <c r="J38" s="24">
        <v>134.5</v>
      </c>
      <c r="K38" s="24">
        <v>20</v>
      </c>
      <c r="L38" s="23">
        <f aca="true" t="shared" si="6" ref="L38:L44">SUM(C38:K38)</f>
        <v>500.5</v>
      </c>
    </row>
    <row r="39" spans="1:12" s="6" customFormat="1" ht="9">
      <c r="A39" s="2"/>
      <c r="B39" s="9" t="s">
        <v>9</v>
      </c>
      <c r="C39" s="30">
        <v>284</v>
      </c>
      <c r="D39" s="23">
        <v>449</v>
      </c>
      <c r="E39" s="24">
        <v>69</v>
      </c>
      <c r="F39" s="24">
        <v>147</v>
      </c>
      <c r="G39" s="24">
        <v>126</v>
      </c>
      <c r="H39" s="24">
        <v>242</v>
      </c>
      <c r="I39" s="24">
        <v>31</v>
      </c>
      <c r="J39" s="24">
        <v>216</v>
      </c>
      <c r="K39" s="24">
        <v>0</v>
      </c>
      <c r="L39" s="23">
        <f t="shared" si="6"/>
        <v>1564</v>
      </c>
    </row>
    <row r="40" spans="1:12" s="6" customFormat="1" ht="9">
      <c r="A40" s="2"/>
      <c r="B40" s="9" t="s">
        <v>10</v>
      </c>
      <c r="C40" s="30">
        <v>0</v>
      </c>
      <c r="D40" s="23">
        <v>47</v>
      </c>
      <c r="E40" s="24">
        <f>8.5+1.5</f>
        <v>10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56.5</v>
      </c>
      <c r="L40" s="23">
        <f t="shared" si="6"/>
        <v>113.5</v>
      </c>
    </row>
    <row r="41" spans="1:12" s="6" customFormat="1" ht="9">
      <c r="A41" s="2"/>
      <c r="B41" s="9" t="s">
        <v>14</v>
      </c>
      <c r="C41" s="30">
        <v>1426</v>
      </c>
      <c r="D41" s="23">
        <v>2259.5</v>
      </c>
      <c r="E41" s="24">
        <v>835.5</v>
      </c>
      <c r="F41" s="24">
        <v>809</v>
      </c>
      <c r="G41" s="24">
        <v>358</v>
      </c>
      <c r="H41" s="24">
        <v>608.5</v>
      </c>
      <c r="I41" s="24">
        <v>316</v>
      </c>
      <c r="J41" s="24">
        <v>1190</v>
      </c>
      <c r="K41" s="24">
        <v>219</v>
      </c>
      <c r="L41" s="23">
        <f t="shared" si="6"/>
        <v>8021.5</v>
      </c>
    </row>
    <row r="42" spans="1:12" s="6" customFormat="1" ht="9">
      <c r="A42" s="2"/>
      <c r="B42" s="9" t="s">
        <v>3</v>
      </c>
      <c r="C42" s="30">
        <v>535</v>
      </c>
      <c r="D42" s="23">
        <v>461</v>
      </c>
      <c r="E42" s="24">
        <v>4.5</v>
      </c>
      <c r="F42" s="24">
        <v>209.5</v>
      </c>
      <c r="G42" s="24">
        <v>138</v>
      </c>
      <c r="H42" s="24">
        <v>8.5</v>
      </c>
      <c r="I42" s="24">
        <v>0</v>
      </c>
      <c r="J42" s="24">
        <v>59</v>
      </c>
      <c r="K42" s="24">
        <v>17.5</v>
      </c>
      <c r="L42" s="23">
        <f t="shared" si="6"/>
        <v>1433</v>
      </c>
    </row>
    <row r="43" spans="1:12" s="6" customFormat="1" ht="9">
      <c r="A43" s="2"/>
      <c r="B43" s="9" t="s">
        <v>5</v>
      </c>
      <c r="C43" s="30">
        <v>0</v>
      </c>
      <c r="D43" s="23">
        <v>48</v>
      </c>
      <c r="E43" s="24">
        <v>6.5</v>
      </c>
      <c r="F43" s="24">
        <v>1</v>
      </c>
      <c r="G43" s="24">
        <v>0</v>
      </c>
      <c r="H43" s="24">
        <v>9</v>
      </c>
      <c r="I43" s="24">
        <v>0</v>
      </c>
      <c r="J43" s="24">
        <v>35</v>
      </c>
      <c r="K43" s="24">
        <v>0</v>
      </c>
      <c r="L43" s="23">
        <f t="shared" si="6"/>
        <v>99.5</v>
      </c>
    </row>
    <row r="44" spans="1:12" s="6" customFormat="1" ht="9">
      <c r="A44" s="2"/>
      <c r="B44" s="14" t="s">
        <v>15</v>
      </c>
      <c r="C44" s="25">
        <v>200</v>
      </c>
      <c r="D44" s="25">
        <v>248</v>
      </c>
      <c r="E44" s="26">
        <v>47.5</v>
      </c>
      <c r="F44" s="26">
        <v>81</v>
      </c>
      <c r="G44" s="26">
        <v>8</v>
      </c>
      <c r="H44" s="26">
        <v>111</v>
      </c>
      <c r="I44" s="26">
        <v>16</v>
      </c>
      <c r="J44" s="26">
        <v>65</v>
      </c>
      <c r="K44" s="26">
        <v>112.5</v>
      </c>
      <c r="L44" s="25">
        <f t="shared" si="6"/>
        <v>889</v>
      </c>
    </row>
    <row r="45" spans="1:12" s="6" customFormat="1" ht="9">
      <c r="A45" s="2"/>
      <c r="B45" s="8" t="s">
        <v>11</v>
      </c>
      <c r="C45" s="27">
        <f aca="true" t="shared" si="7" ref="C45:L45">SUM(C37:C44)</f>
        <v>2663</v>
      </c>
      <c r="D45" s="27">
        <f t="shared" si="7"/>
        <v>3624.5</v>
      </c>
      <c r="E45" s="27">
        <f t="shared" si="7"/>
        <v>975</v>
      </c>
      <c r="F45" s="27">
        <f t="shared" si="7"/>
        <v>1255.5</v>
      </c>
      <c r="G45" s="27">
        <f t="shared" si="7"/>
        <v>633</v>
      </c>
      <c r="H45" s="27">
        <f t="shared" si="7"/>
        <v>1001</v>
      </c>
      <c r="I45" s="27">
        <f t="shared" si="7"/>
        <v>370</v>
      </c>
      <c r="J45" s="27">
        <f t="shared" si="7"/>
        <v>1699.5</v>
      </c>
      <c r="K45" s="27">
        <f t="shared" si="7"/>
        <v>425.5</v>
      </c>
      <c r="L45" s="27">
        <f t="shared" si="7"/>
        <v>12647</v>
      </c>
    </row>
    <row r="46" spans="1:12" s="6" customFormat="1" ht="3.75" customHeight="1">
      <c r="A46" s="2"/>
      <c r="B46" s="21"/>
      <c r="C46" s="18"/>
      <c r="D46" s="19"/>
      <c r="E46" s="19"/>
      <c r="F46" s="19"/>
      <c r="G46" s="19"/>
      <c r="H46" s="19"/>
      <c r="I46" s="19"/>
      <c r="J46" s="19"/>
      <c r="K46" s="19"/>
      <c r="L46" s="18"/>
    </row>
    <row r="47" spans="1:12" s="6" customFormat="1" ht="9">
      <c r="A47" s="2"/>
      <c r="B47" s="1" t="s">
        <v>16</v>
      </c>
      <c r="C47" s="11"/>
      <c r="D47" s="12"/>
      <c r="E47" s="12"/>
      <c r="F47" s="12"/>
      <c r="G47" s="12"/>
      <c r="H47" s="12"/>
      <c r="I47" s="12"/>
      <c r="J47" s="12"/>
      <c r="K47" s="12"/>
      <c r="L47" s="11"/>
    </row>
    <row r="48" spans="1:12" s="6" customFormat="1" ht="9">
      <c r="A48" s="2"/>
      <c r="B48" s="8" t="s">
        <v>1</v>
      </c>
      <c r="C48" s="11"/>
      <c r="D48" s="12"/>
      <c r="E48" s="12"/>
      <c r="F48" s="12"/>
      <c r="G48" s="12"/>
      <c r="H48" s="12"/>
      <c r="I48" s="12"/>
      <c r="J48" s="12"/>
      <c r="K48" s="12"/>
      <c r="L48" s="11"/>
    </row>
    <row r="49" spans="1:12" s="6" customFormat="1" ht="9">
      <c r="A49" s="2"/>
      <c r="B49" s="9" t="s">
        <v>17</v>
      </c>
      <c r="C49" s="11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1">
        <f>SUM(C49:K49)</f>
        <v>0</v>
      </c>
    </row>
    <row r="50" spans="1:12" s="6" customFormat="1" ht="9">
      <c r="A50" s="2"/>
      <c r="B50" s="9" t="s">
        <v>2</v>
      </c>
      <c r="C50" s="10">
        <v>2</v>
      </c>
      <c r="D50" s="11">
        <v>4</v>
      </c>
      <c r="E50" s="12">
        <v>5</v>
      </c>
      <c r="F50" s="12">
        <v>0</v>
      </c>
      <c r="G50" s="12">
        <v>0</v>
      </c>
      <c r="H50" s="12">
        <v>4</v>
      </c>
      <c r="I50" s="12">
        <v>1</v>
      </c>
      <c r="J50" s="12">
        <v>1</v>
      </c>
      <c r="K50" s="12">
        <v>2</v>
      </c>
      <c r="L50" s="11">
        <f aca="true" t="shared" si="8" ref="L50:L56">SUM(C50:K50)</f>
        <v>19</v>
      </c>
    </row>
    <row r="51" spans="1:12" s="6" customFormat="1" ht="9">
      <c r="A51" s="2"/>
      <c r="B51" s="9" t="s">
        <v>9</v>
      </c>
      <c r="C51" s="10">
        <v>2</v>
      </c>
      <c r="D51" s="11">
        <v>0</v>
      </c>
      <c r="E51" s="12">
        <v>0</v>
      </c>
      <c r="F51" s="12">
        <v>0</v>
      </c>
      <c r="G51" s="12">
        <v>3</v>
      </c>
      <c r="H51" s="12">
        <v>8</v>
      </c>
      <c r="I51" s="12">
        <v>0</v>
      </c>
      <c r="J51" s="12">
        <v>0</v>
      </c>
      <c r="K51" s="12">
        <v>1</v>
      </c>
      <c r="L51" s="11">
        <f t="shared" si="8"/>
        <v>14</v>
      </c>
    </row>
    <row r="52" spans="1:12" s="6" customFormat="1" ht="9">
      <c r="A52" s="2"/>
      <c r="B52" s="9" t="s">
        <v>10</v>
      </c>
      <c r="C52" s="10">
        <v>0</v>
      </c>
      <c r="D52" s="11">
        <v>0</v>
      </c>
      <c r="E52" s="12">
        <v>0</v>
      </c>
      <c r="F52" s="12">
        <v>0</v>
      </c>
      <c r="G52" s="12">
        <v>5</v>
      </c>
      <c r="H52" s="12">
        <v>0</v>
      </c>
      <c r="I52" s="12">
        <v>0</v>
      </c>
      <c r="J52" s="12">
        <v>0</v>
      </c>
      <c r="K52" s="12">
        <v>0</v>
      </c>
      <c r="L52" s="11">
        <f t="shared" si="8"/>
        <v>5</v>
      </c>
    </row>
    <row r="53" spans="1:12" s="6" customFormat="1" ht="9">
      <c r="A53" s="2"/>
      <c r="B53" s="9" t="s">
        <v>14</v>
      </c>
      <c r="C53" s="10">
        <v>28</v>
      </c>
      <c r="D53" s="11">
        <v>30</v>
      </c>
      <c r="E53" s="12">
        <v>47</v>
      </c>
      <c r="F53" s="12">
        <v>23</v>
      </c>
      <c r="G53" s="12">
        <v>0</v>
      </c>
      <c r="H53" s="12">
        <v>32</v>
      </c>
      <c r="I53" s="12">
        <v>18</v>
      </c>
      <c r="J53" s="12">
        <v>9</v>
      </c>
      <c r="K53" s="12">
        <v>9</v>
      </c>
      <c r="L53" s="11">
        <f t="shared" si="8"/>
        <v>196</v>
      </c>
    </row>
    <row r="54" spans="1:12" s="6" customFormat="1" ht="9">
      <c r="A54" s="2"/>
      <c r="B54" s="9" t="s">
        <v>3</v>
      </c>
      <c r="C54" s="10">
        <v>0</v>
      </c>
      <c r="D54" s="11">
        <v>6</v>
      </c>
      <c r="E54" s="12">
        <v>2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1">
        <f t="shared" si="8"/>
        <v>10</v>
      </c>
    </row>
    <row r="55" spans="1:12" s="6" customFormat="1" ht="9">
      <c r="A55" s="2"/>
      <c r="B55" s="9" t="s">
        <v>5</v>
      </c>
      <c r="C55" s="10">
        <v>0</v>
      </c>
      <c r="D55" s="11">
        <v>14</v>
      </c>
      <c r="E55" s="12">
        <v>12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1">
        <f t="shared" si="8"/>
        <v>26</v>
      </c>
    </row>
    <row r="56" spans="1:12" s="6" customFormat="1" ht="9">
      <c r="A56" s="2"/>
      <c r="B56" s="14" t="s">
        <v>15</v>
      </c>
      <c r="C56" s="15">
        <v>0</v>
      </c>
      <c r="D56" s="16">
        <v>16</v>
      </c>
      <c r="E56" s="17">
        <v>5</v>
      </c>
      <c r="F56" s="17">
        <v>0</v>
      </c>
      <c r="G56" s="17">
        <v>0</v>
      </c>
      <c r="H56" s="17">
        <v>0</v>
      </c>
      <c r="I56" s="17">
        <v>7</v>
      </c>
      <c r="J56" s="17">
        <v>34</v>
      </c>
      <c r="K56" s="17">
        <v>0</v>
      </c>
      <c r="L56" s="16">
        <f t="shared" si="8"/>
        <v>62</v>
      </c>
    </row>
    <row r="57" spans="1:12" s="6" customFormat="1" ht="9">
      <c r="A57" s="2"/>
      <c r="B57" s="8" t="s">
        <v>12</v>
      </c>
      <c r="C57" s="18">
        <f>SUM(C49:C56)</f>
        <v>32</v>
      </c>
      <c r="D57" s="18">
        <f aca="true" t="shared" si="9" ref="D57:K57">SUM(D49:D56)</f>
        <v>70</v>
      </c>
      <c r="E57" s="18">
        <f t="shared" si="9"/>
        <v>71</v>
      </c>
      <c r="F57" s="18">
        <f t="shared" si="9"/>
        <v>24</v>
      </c>
      <c r="G57" s="18">
        <f t="shared" si="9"/>
        <v>8</v>
      </c>
      <c r="H57" s="18">
        <f t="shared" si="9"/>
        <v>45</v>
      </c>
      <c r="I57" s="18">
        <f t="shared" si="9"/>
        <v>26</v>
      </c>
      <c r="J57" s="18">
        <f t="shared" si="9"/>
        <v>44</v>
      </c>
      <c r="K57" s="18">
        <f t="shared" si="9"/>
        <v>12</v>
      </c>
      <c r="L57" s="18">
        <f>K57+J57+I57+H57+G57+F57+E57+D57+C57</f>
        <v>332</v>
      </c>
    </row>
    <row r="58" spans="1:12" s="6" customFormat="1" ht="3.75" customHeight="1">
      <c r="A58" s="2"/>
      <c r="B58" s="8"/>
      <c r="C58" s="18"/>
      <c r="D58" s="19"/>
      <c r="E58" s="19"/>
      <c r="F58" s="19"/>
      <c r="G58" s="19"/>
      <c r="H58" s="19"/>
      <c r="I58" s="19"/>
      <c r="J58" s="19"/>
      <c r="K58" s="19"/>
      <c r="L58" s="18"/>
    </row>
    <row r="59" spans="1:12" s="6" customFormat="1" ht="9">
      <c r="A59" s="2"/>
      <c r="B59" s="8" t="s">
        <v>4</v>
      </c>
      <c r="C59" s="11"/>
      <c r="D59" s="12"/>
      <c r="E59" s="12"/>
      <c r="F59" s="12"/>
      <c r="G59" s="12"/>
      <c r="H59" s="12"/>
      <c r="I59" s="12"/>
      <c r="J59" s="12"/>
      <c r="K59" s="12"/>
      <c r="L59" s="11"/>
    </row>
    <row r="60" spans="1:12" s="6" customFormat="1" ht="9">
      <c r="A60" s="2"/>
      <c r="B60" s="9" t="s">
        <v>17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3">
        <f>SUM(C60:K60)</f>
        <v>0</v>
      </c>
    </row>
    <row r="61" spans="1:12" s="6" customFormat="1" ht="9">
      <c r="A61" s="2"/>
      <c r="B61" s="9" t="s">
        <v>2</v>
      </c>
      <c r="C61" s="29">
        <v>2</v>
      </c>
      <c r="D61" s="31">
        <v>9</v>
      </c>
      <c r="E61" s="24">
        <v>2</v>
      </c>
      <c r="F61" s="24">
        <v>0</v>
      </c>
      <c r="G61" s="24">
        <v>0</v>
      </c>
      <c r="H61" s="24">
        <v>3</v>
      </c>
      <c r="I61" s="24">
        <v>0</v>
      </c>
      <c r="J61" s="24">
        <v>1</v>
      </c>
      <c r="K61" s="24">
        <v>3</v>
      </c>
      <c r="L61" s="23">
        <f aca="true" t="shared" si="10" ref="L61:L66">SUM(C61:K61)</f>
        <v>20</v>
      </c>
    </row>
    <row r="62" spans="1:12" s="6" customFormat="1" ht="9">
      <c r="A62" s="2"/>
      <c r="B62" s="9" t="s">
        <v>9</v>
      </c>
      <c r="C62" s="29">
        <v>2</v>
      </c>
      <c r="D62" s="31">
        <v>0</v>
      </c>
      <c r="E62" s="24">
        <v>0</v>
      </c>
      <c r="F62" s="24">
        <v>0</v>
      </c>
      <c r="G62" s="24">
        <v>3</v>
      </c>
      <c r="H62" s="24">
        <v>37</v>
      </c>
      <c r="I62" s="24">
        <v>0</v>
      </c>
      <c r="J62" s="24">
        <v>0</v>
      </c>
      <c r="K62" s="24">
        <v>12</v>
      </c>
      <c r="L62" s="23">
        <f t="shared" si="10"/>
        <v>54</v>
      </c>
    </row>
    <row r="63" spans="1:12" s="6" customFormat="1" ht="9">
      <c r="A63" s="2"/>
      <c r="B63" s="9" t="s">
        <v>10</v>
      </c>
      <c r="C63" s="29">
        <v>0</v>
      </c>
      <c r="D63" s="31">
        <v>0</v>
      </c>
      <c r="E63" s="24">
        <v>0</v>
      </c>
      <c r="F63" s="24">
        <v>0</v>
      </c>
      <c r="G63" s="24">
        <v>5</v>
      </c>
      <c r="H63" s="24">
        <v>0</v>
      </c>
      <c r="I63" s="24">
        <v>0</v>
      </c>
      <c r="J63" s="24">
        <v>0</v>
      </c>
      <c r="K63" s="24">
        <v>0</v>
      </c>
      <c r="L63" s="23">
        <f t="shared" si="10"/>
        <v>5</v>
      </c>
    </row>
    <row r="64" spans="1:12" s="6" customFormat="1" ht="9">
      <c r="A64" s="2"/>
      <c r="B64" s="9" t="s">
        <v>14</v>
      </c>
      <c r="C64" s="29">
        <v>239</v>
      </c>
      <c r="D64" s="31">
        <v>88</v>
      </c>
      <c r="E64" s="24">
        <v>25</v>
      </c>
      <c r="F64" s="24">
        <v>73.5</v>
      </c>
      <c r="G64" s="24">
        <v>0</v>
      </c>
      <c r="H64" s="24">
        <v>60</v>
      </c>
      <c r="I64" s="24">
        <v>31.5</v>
      </c>
      <c r="J64" s="24">
        <v>27</v>
      </c>
      <c r="K64" s="24">
        <v>26.5</v>
      </c>
      <c r="L64" s="23">
        <f t="shared" si="10"/>
        <v>570.5</v>
      </c>
    </row>
    <row r="65" spans="1:12" s="6" customFormat="1" ht="9">
      <c r="A65" s="2"/>
      <c r="B65" s="9" t="s">
        <v>3</v>
      </c>
      <c r="C65" s="29">
        <v>0</v>
      </c>
      <c r="D65" s="31">
        <v>20</v>
      </c>
      <c r="E65" s="24">
        <v>2</v>
      </c>
      <c r="F65" s="24">
        <v>1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3">
        <f t="shared" si="10"/>
        <v>23</v>
      </c>
    </row>
    <row r="66" spans="1:12" s="6" customFormat="1" ht="9">
      <c r="A66" s="2"/>
      <c r="B66" s="9" t="s">
        <v>5</v>
      </c>
      <c r="C66" s="29">
        <v>0</v>
      </c>
      <c r="D66" s="31">
        <v>36</v>
      </c>
      <c r="E66" s="24">
        <f>1+1</f>
        <v>2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3">
        <f t="shared" si="10"/>
        <v>38</v>
      </c>
    </row>
    <row r="67" spans="1:12" s="6" customFormat="1" ht="9">
      <c r="A67" s="2"/>
      <c r="B67" s="14" t="s">
        <v>15</v>
      </c>
      <c r="C67" s="32">
        <v>0</v>
      </c>
      <c r="D67" s="33">
        <v>41</v>
      </c>
      <c r="E67" s="26">
        <v>2</v>
      </c>
      <c r="F67" s="26">
        <v>0</v>
      </c>
      <c r="G67" s="26">
        <v>0</v>
      </c>
      <c r="H67" s="26">
        <v>0</v>
      </c>
      <c r="I67" s="26">
        <v>5</v>
      </c>
      <c r="J67" s="26">
        <v>35</v>
      </c>
      <c r="K67" s="26">
        <v>0</v>
      </c>
      <c r="L67" s="25">
        <f>SUM(C67:K67)</f>
        <v>83</v>
      </c>
    </row>
    <row r="68" spans="1:12" s="6" customFormat="1" ht="9">
      <c r="A68" s="2"/>
      <c r="B68" s="8" t="s">
        <v>11</v>
      </c>
      <c r="C68" s="28">
        <f>SUM(C60:C67)</f>
        <v>243</v>
      </c>
      <c r="D68" s="28">
        <f aca="true" t="shared" si="11" ref="D68:L68">SUM(D60:D67)</f>
        <v>194</v>
      </c>
      <c r="E68" s="28">
        <f t="shared" si="11"/>
        <v>33</v>
      </c>
      <c r="F68" s="28">
        <f t="shared" si="11"/>
        <v>74.5</v>
      </c>
      <c r="G68" s="28">
        <f t="shared" si="11"/>
        <v>8</v>
      </c>
      <c r="H68" s="28">
        <f t="shared" si="11"/>
        <v>100</v>
      </c>
      <c r="I68" s="28">
        <f t="shared" si="11"/>
        <v>36.5</v>
      </c>
      <c r="J68" s="28">
        <f t="shared" si="11"/>
        <v>63</v>
      </c>
      <c r="K68" s="28">
        <f t="shared" si="11"/>
        <v>41.5</v>
      </c>
      <c r="L68" s="28">
        <f t="shared" si="11"/>
        <v>793.5</v>
      </c>
    </row>
    <row r="69" spans="1:12" s="6" customFormat="1" ht="3.75" customHeight="1">
      <c r="A69" s="2"/>
      <c r="B69" s="8"/>
      <c r="C69" s="19"/>
      <c r="D69" s="19"/>
      <c r="E69" s="19"/>
      <c r="F69" s="19"/>
      <c r="G69" s="19"/>
      <c r="H69" s="19"/>
      <c r="I69" s="19"/>
      <c r="J69" s="19"/>
      <c r="K69" s="19"/>
      <c r="L69" s="18"/>
    </row>
    <row r="70" spans="1:12" s="6" customFormat="1" ht="9">
      <c r="A70" s="1" t="s">
        <v>22</v>
      </c>
      <c r="B70" s="2"/>
      <c r="C70" s="12"/>
      <c r="D70" s="12"/>
      <c r="E70" s="12"/>
      <c r="F70" s="12"/>
      <c r="G70" s="12"/>
      <c r="H70" s="12"/>
      <c r="I70" s="12"/>
      <c r="J70" s="12"/>
      <c r="K70" s="12"/>
      <c r="L70" s="11"/>
    </row>
    <row r="71" spans="1:12" s="6" customFormat="1" ht="12.75" customHeight="1">
      <c r="A71" s="2"/>
      <c r="B71" s="8" t="s">
        <v>1</v>
      </c>
      <c r="C71" s="12"/>
      <c r="D71" s="12"/>
      <c r="E71" s="34"/>
      <c r="F71" s="12"/>
      <c r="G71" s="12"/>
      <c r="H71" s="12"/>
      <c r="I71" s="12"/>
      <c r="J71" s="12"/>
      <c r="K71" s="12"/>
      <c r="L71" s="11"/>
    </row>
    <row r="72" spans="1:12" s="6" customFormat="1" ht="12.75" customHeight="1">
      <c r="A72" s="2"/>
      <c r="B72" s="9" t="s">
        <v>2</v>
      </c>
      <c r="C72" s="34">
        <v>0</v>
      </c>
      <c r="D72" s="11">
        <v>6</v>
      </c>
      <c r="E72" s="12">
        <v>0</v>
      </c>
      <c r="F72" s="12">
        <v>1</v>
      </c>
      <c r="G72" s="12">
        <v>0</v>
      </c>
      <c r="H72" s="12">
        <v>1</v>
      </c>
      <c r="I72" s="12">
        <v>0</v>
      </c>
      <c r="J72" s="12">
        <v>0</v>
      </c>
      <c r="K72" s="12">
        <v>0</v>
      </c>
      <c r="L72" s="18">
        <f>SUM(D72:K72)</f>
        <v>8</v>
      </c>
    </row>
    <row r="73" spans="1:12" s="6" customFormat="1" ht="12.75" customHeight="1">
      <c r="A73" s="2"/>
      <c r="B73" s="8" t="s">
        <v>4</v>
      </c>
      <c r="C73" s="10"/>
      <c r="D73" s="11"/>
      <c r="E73" s="12"/>
      <c r="F73" s="12"/>
      <c r="G73" s="12"/>
      <c r="H73" s="12"/>
      <c r="I73" s="12"/>
      <c r="J73" s="12"/>
      <c r="K73" s="12"/>
      <c r="L73" s="11"/>
    </row>
    <row r="74" spans="1:12" s="6" customFormat="1" ht="12.75" customHeight="1">
      <c r="A74" s="2"/>
      <c r="B74" s="9" t="s">
        <v>2</v>
      </c>
      <c r="C74" s="22">
        <v>0</v>
      </c>
      <c r="D74" s="31">
        <v>17</v>
      </c>
      <c r="E74" s="35">
        <v>0</v>
      </c>
      <c r="F74" s="35">
        <v>1</v>
      </c>
      <c r="G74" s="35">
        <v>0</v>
      </c>
      <c r="H74" s="35">
        <v>2</v>
      </c>
      <c r="I74" s="35">
        <v>0</v>
      </c>
      <c r="J74" s="35">
        <v>0</v>
      </c>
      <c r="K74" s="35">
        <v>0</v>
      </c>
      <c r="L74" s="36">
        <f>SUM(D74:K74)</f>
        <v>20</v>
      </c>
    </row>
    <row r="75" spans="1:12" s="6" customFormat="1" ht="2.25" customHeight="1" thickBot="1">
      <c r="A75" s="37"/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8"/>
    </row>
    <row r="76" spans="1:12" s="6" customFormat="1" ht="6" customHeight="1">
      <c r="A76" s="2"/>
      <c r="B76" s="2"/>
      <c r="C76" s="11"/>
      <c r="D76" s="12"/>
      <c r="E76" s="12"/>
      <c r="F76" s="12"/>
      <c r="G76" s="12"/>
      <c r="H76" s="12"/>
      <c r="I76" s="12"/>
      <c r="J76" s="12"/>
      <c r="K76" s="12"/>
      <c r="L76" s="11"/>
    </row>
    <row r="77" spans="1:12" s="6" customFormat="1" ht="12.75" customHeight="1">
      <c r="A77" s="1" t="s">
        <v>21</v>
      </c>
      <c r="B77" s="2"/>
      <c r="C77" s="11"/>
      <c r="D77" s="12"/>
      <c r="E77" s="12"/>
      <c r="F77" s="12"/>
      <c r="G77" s="12"/>
      <c r="H77" s="12"/>
      <c r="I77" s="12"/>
      <c r="J77" s="12"/>
      <c r="K77" s="12"/>
      <c r="L77" s="11"/>
    </row>
    <row r="78" spans="1:12" s="6" customFormat="1" ht="12.75" customHeight="1">
      <c r="A78" s="2"/>
      <c r="B78" s="1" t="s">
        <v>20</v>
      </c>
      <c r="C78" s="18">
        <f>Sheet1!C57+Sheet1!C34+Sheet1!C11+C72</f>
        <v>788</v>
      </c>
      <c r="D78" s="19">
        <f>Sheet1!D57+Sheet1!D34+Sheet1!D11+D72</f>
        <v>1538</v>
      </c>
      <c r="E78" s="19">
        <f>Sheet1!E57+Sheet1!E34+Sheet1!E11+E72</f>
        <v>996</v>
      </c>
      <c r="F78" s="19">
        <f>Sheet1!F57+Sheet1!F34+Sheet1!F11+F72</f>
        <v>354</v>
      </c>
      <c r="G78" s="19">
        <f>Sheet1!G57+Sheet1!G34+Sheet1!G11+G72</f>
        <v>458</v>
      </c>
      <c r="H78" s="19">
        <f>Sheet1!H57+Sheet1!H34+Sheet1!H11+H72</f>
        <v>480</v>
      </c>
      <c r="I78" s="19">
        <f>Sheet1!I57+Sheet1!I34+Sheet1!I11+I72</f>
        <v>358</v>
      </c>
      <c r="J78" s="19">
        <f>Sheet1!J57+Sheet1!J34+Sheet1!J11+J72</f>
        <v>854</v>
      </c>
      <c r="K78" s="19">
        <f>Sheet1!K57+Sheet1!K34+Sheet1!K11+K72</f>
        <v>343</v>
      </c>
      <c r="L78" s="18">
        <f>K78+J78+I78+H78+G78+F78+E78+D78+C78</f>
        <v>6169</v>
      </c>
    </row>
    <row r="79" spans="1:12" s="6" customFormat="1" ht="12.75" customHeight="1">
      <c r="A79" s="2"/>
      <c r="B79" s="1" t="s">
        <v>19</v>
      </c>
      <c r="C79" s="27">
        <f>Sheet1!C68+Sheet1!C45+Sheet1!C21+C74</f>
        <v>2906</v>
      </c>
      <c r="D79" s="28">
        <f>Sheet1!D68+Sheet1!D45+Sheet1!D21+D74</f>
        <v>3835.5</v>
      </c>
      <c r="E79" s="28">
        <f>Sheet1!E68+Sheet1!E45+Sheet1!E21+E74</f>
        <v>1032</v>
      </c>
      <c r="F79" s="28">
        <f>Sheet1!F68+Sheet1!F45+Sheet1!F21+F74</f>
        <v>1364</v>
      </c>
      <c r="G79" s="28">
        <f>Sheet1!G68+Sheet1!G45+Sheet1!G21+G74</f>
        <v>966.5</v>
      </c>
      <c r="H79" s="28">
        <f>Sheet1!H68+Sheet1!H45+Sheet1!H21+H74</f>
        <v>1103</v>
      </c>
      <c r="I79" s="28">
        <f>Sheet1!I68+Sheet1!I45+Sheet1!I21+I74</f>
        <v>406.5</v>
      </c>
      <c r="J79" s="28">
        <f>Sheet1!J68+Sheet1!J45+Sheet1!J21+J74</f>
        <v>1766.5</v>
      </c>
      <c r="K79" s="28">
        <f>Sheet1!K68+Sheet1!K45+Sheet1!K21+K74</f>
        <v>467</v>
      </c>
      <c r="L79" s="27">
        <f>K79+J79+I79+H79+G79+F79+E79+D79+C79</f>
        <v>13847</v>
      </c>
    </row>
    <row r="80" spans="1:12" s="6" customFormat="1" ht="12.75" customHeight="1">
      <c r="A80" s="2"/>
      <c r="B80" s="1" t="s">
        <v>18</v>
      </c>
      <c r="C80" s="18">
        <v>39</v>
      </c>
      <c r="D80" s="19">
        <v>38</v>
      </c>
      <c r="E80" s="19">
        <v>101</v>
      </c>
      <c r="F80" s="19">
        <v>17</v>
      </c>
      <c r="G80" s="19">
        <v>1</v>
      </c>
      <c r="H80" s="19">
        <v>11</v>
      </c>
      <c r="I80" s="19">
        <v>13</v>
      </c>
      <c r="J80" s="19">
        <v>16</v>
      </c>
      <c r="K80" s="19">
        <v>0</v>
      </c>
      <c r="L80" s="27">
        <f>K80+J80+I80+H80+G80+F80+E80+D80+C80</f>
        <v>236</v>
      </c>
    </row>
    <row r="81" spans="4:11" s="6" customFormat="1" ht="12.75" customHeight="1">
      <c r="D81" s="40"/>
      <c r="E81" s="40"/>
      <c r="F81" s="40"/>
      <c r="G81" s="40"/>
      <c r="H81" s="40"/>
      <c r="I81" s="40"/>
      <c r="J81" s="40"/>
      <c r="K81" s="40"/>
    </row>
    <row r="82" spans="4:11" s="6" customFormat="1" ht="9">
      <c r="D82" s="40"/>
      <c r="E82" s="40"/>
      <c r="F82" s="40"/>
      <c r="G82" s="40"/>
      <c r="H82" s="40"/>
      <c r="I82" s="40"/>
      <c r="J82" s="40"/>
      <c r="K82" s="40"/>
    </row>
    <row r="83" spans="4:11" s="6" customFormat="1" ht="9">
      <c r="D83" s="40"/>
      <c r="E83" s="40"/>
      <c r="F83" s="40"/>
      <c r="G83" s="40"/>
      <c r="H83" s="40"/>
      <c r="I83" s="40"/>
      <c r="J83" s="40"/>
      <c r="K83" s="40"/>
    </row>
    <row r="84" spans="4:11" s="6" customFormat="1" ht="9">
      <c r="D84" s="40"/>
      <c r="E84" s="40"/>
      <c r="F84" s="40"/>
      <c r="G84" s="40"/>
      <c r="H84" s="40"/>
      <c r="I84" s="40"/>
      <c r="J84" s="40"/>
      <c r="K84" s="40"/>
    </row>
    <row r="85" spans="4:11" s="6" customFormat="1" ht="9">
      <c r="D85" s="40"/>
      <c r="E85" s="40"/>
      <c r="F85" s="40"/>
      <c r="G85" s="40"/>
      <c r="H85" s="40"/>
      <c r="I85" s="40"/>
      <c r="J85" s="40"/>
      <c r="K85" s="40"/>
    </row>
    <row r="86" spans="4:11" s="6" customFormat="1" ht="9">
      <c r="D86" s="40"/>
      <c r="E86" s="40"/>
      <c r="F86" s="40"/>
      <c r="G86" s="40"/>
      <c r="H86" s="40"/>
      <c r="I86" s="40"/>
      <c r="J86" s="40"/>
      <c r="K86" s="40"/>
    </row>
    <row r="87" spans="4:11" s="6" customFormat="1" ht="9">
      <c r="D87" s="40"/>
      <c r="E87" s="40"/>
      <c r="F87" s="40"/>
      <c r="G87" s="40"/>
      <c r="H87" s="40"/>
      <c r="I87" s="40"/>
      <c r="J87" s="40"/>
      <c r="K87" s="40"/>
    </row>
    <row r="88" spans="4:11" s="6" customFormat="1" ht="9">
      <c r="D88" s="40"/>
      <c r="E88" s="40"/>
      <c r="F88" s="40"/>
      <c r="G88" s="40"/>
      <c r="H88" s="40"/>
      <c r="I88" s="40"/>
      <c r="J88" s="40"/>
      <c r="K88" s="40"/>
    </row>
    <row r="89" spans="4:11" s="6" customFormat="1" ht="9">
      <c r="D89" s="40"/>
      <c r="E89" s="40"/>
      <c r="F89" s="40"/>
      <c r="G89" s="40"/>
      <c r="H89" s="40"/>
      <c r="I89" s="40"/>
      <c r="J89" s="40"/>
      <c r="K89" s="40"/>
    </row>
    <row r="90" spans="4:11" s="6" customFormat="1" ht="9">
      <c r="D90" s="40"/>
      <c r="E90" s="40"/>
      <c r="F90" s="40"/>
      <c r="G90" s="40"/>
      <c r="H90" s="40"/>
      <c r="I90" s="40"/>
      <c r="J90" s="40"/>
      <c r="K90" s="40"/>
    </row>
    <row r="91" spans="4:11" s="6" customFormat="1" ht="9">
      <c r="D91" s="40"/>
      <c r="E91" s="40"/>
      <c r="F91" s="40"/>
      <c r="G91" s="40"/>
      <c r="H91" s="40"/>
      <c r="I91" s="40"/>
      <c r="J91" s="40"/>
      <c r="K91" s="40"/>
    </row>
    <row r="92" spans="4:11" s="6" customFormat="1" ht="9">
      <c r="D92" s="40"/>
      <c r="E92" s="40"/>
      <c r="F92" s="40"/>
      <c r="G92" s="40"/>
      <c r="H92" s="40"/>
      <c r="I92" s="40"/>
      <c r="J92" s="40"/>
      <c r="K92" s="40"/>
    </row>
    <row r="93" spans="4:11" s="6" customFormat="1" ht="9">
      <c r="D93" s="40"/>
      <c r="E93" s="40"/>
      <c r="F93" s="40"/>
      <c r="G93" s="40"/>
      <c r="H93" s="40"/>
      <c r="I93" s="40"/>
      <c r="J93" s="40"/>
      <c r="K93" s="40"/>
    </row>
    <row r="94" spans="4:11" s="6" customFormat="1" ht="9">
      <c r="D94" s="40"/>
      <c r="E94" s="40"/>
      <c r="F94" s="40"/>
      <c r="G94" s="40"/>
      <c r="H94" s="40"/>
      <c r="I94" s="40"/>
      <c r="J94" s="40"/>
      <c r="K94" s="40"/>
    </row>
    <row r="95" spans="4:11" s="6" customFormat="1" ht="9">
      <c r="D95" s="40"/>
      <c r="E95" s="40"/>
      <c r="F95" s="40"/>
      <c r="G95" s="40"/>
      <c r="H95" s="40"/>
      <c r="I95" s="40"/>
      <c r="J95" s="40"/>
      <c r="K95" s="40"/>
    </row>
    <row r="96" spans="4:11" s="6" customFormat="1" ht="9">
      <c r="D96" s="40"/>
      <c r="E96" s="40"/>
      <c r="F96" s="40"/>
      <c r="G96" s="40"/>
      <c r="H96" s="40"/>
      <c r="I96" s="40"/>
      <c r="J96" s="40"/>
      <c r="K96" s="40"/>
    </row>
    <row r="97" spans="4:11" s="6" customFormat="1" ht="9">
      <c r="D97" s="40"/>
      <c r="E97" s="40"/>
      <c r="F97" s="40"/>
      <c r="G97" s="40"/>
      <c r="H97" s="40"/>
      <c r="I97" s="40"/>
      <c r="J97" s="40"/>
      <c r="K97" s="40"/>
    </row>
    <row r="98" spans="4:11" s="6" customFormat="1" ht="9">
      <c r="D98" s="40"/>
      <c r="E98" s="40"/>
      <c r="F98" s="40"/>
      <c r="G98" s="40"/>
      <c r="H98" s="40"/>
      <c r="I98" s="40"/>
      <c r="J98" s="40"/>
      <c r="K98" s="40"/>
    </row>
    <row r="99" spans="4:11" s="6" customFormat="1" ht="9">
      <c r="D99" s="40"/>
      <c r="E99" s="40"/>
      <c r="F99" s="40"/>
      <c r="G99" s="40"/>
      <c r="H99" s="40"/>
      <c r="I99" s="40"/>
      <c r="J99" s="40"/>
      <c r="K99" s="40"/>
    </row>
    <row r="100" spans="4:11" s="6" customFormat="1" ht="9">
      <c r="D100" s="40"/>
      <c r="E100" s="40"/>
      <c r="F100" s="40"/>
      <c r="G100" s="40"/>
      <c r="H100" s="40"/>
      <c r="I100" s="40"/>
      <c r="J100" s="40"/>
      <c r="K100" s="40"/>
    </row>
    <row r="101" spans="4:11" s="6" customFormat="1" ht="9">
      <c r="D101" s="40"/>
      <c r="E101" s="40"/>
      <c r="F101" s="40"/>
      <c r="G101" s="40"/>
      <c r="H101" s="40"/>
      <c r="I101" s="40"/>
      <c r="J101" s="40"/>
      <c r="K101" s="40"/>
    </row>
    <row r="102" spans="4:11" s="6" customFormat="1" ht="9">
      <c r="D102" s="40"/>
      <c r="E102" s="40"/>
      <c r="F102" s="40"/>
      <c r="G102" s="40"/>
      <c r="H102" s="40"/>
      <c r="I102" s="40"/>
      <c r="J102" s="40"/>
      <c r="K102" s="40"/>
    </row>
    <row r="103" spans="4:11" s="6" customFormat="1" ht="9">
      <c r="D103" s="40"/>
      <c r="E103" s="40"/>
      <c r="F103" s="40"/>
      <c r="G103" s="40"/>
      <c r="H103" s="40"/>
      <c r="I103" s="40"/>
      <c r="J103" s="40"/>
      <c r="K103" s="40"/>
    </row>
    <row r="104" spans="4:11" s="6" customFormat="1" ht="9">
      <c r="D104" s="40"/>
      <c r="E104" s="40"/>
      <c r="F104" s="40"/>
      <c r="G104" s="40"/>
      <c r="H104" s="40"/>
      <c r="I104" s="40"/>
      <c r="J104" s="40"/>
      <c r="K104" s="40"/>
    </row>
    <row r="105" spans="4:11" s="6" customFormat="1" ht="9">
      <c r="D105" s="40"/>
      <c r="E105" s="40"/>
      <c r="F105" s="40"/>
      <c r="G105" s="40"/>
      <c r="H105" s="40"/>
      <c r="I105" s="40"/>
      <c r="J105" s="40"/>
      <c r="K105" s="40"/>
    </row>
    <row r="106" spans="4:11" s="6" customFormat="1" ht="9">
      <c r="D106" s="40"/>
      <c r="E106" s="40"/>
      <c r="F106" s="40"/>
      <c r="G106" s="40"/>
      <c r="H106" s="40"/>
      <c r="I106" s="40"/>
      <c r="J106" s="40"/>
      <c r="K106" s="40"/>
    </row>
    <row r="107" spans="4:11" s="6" customFormat="1" ht="9">
      <c r="D107" s="40"/>
      <c r="E107" s="40"/>
      <c r="F107" s="40"/>
      <c r="G107" s="40"/>
      <c r="H107" s="40"/>
      <c r="I107" s="40"/>
      <c r="J107" s="40"/>
      <c r="K107" s="40"/>
    </row>
    <row r="108" spans="4:11" s="6" customFormat="1" ht="9">
      <c r="D108" s="40"/>
      <c r="E108" s="40"/>
      <c r="F108" s="40"/>
      <c r="G108" s="40"/>
      <c r="H108" s="40"/>
      <c r="I108" s="40"/>
      <c r="J108" s="40"/>
      <c r="K108" s="40"/>
    </row>
    <row r="109" spans="4:11" s="6" customFormat="1" ht="9">
      <c r="D109" s="40"/>
      <c r="E109" s="40"/>
      <c r="F109" s="40"/>
      <c r="G109" s="40"/>
      <c r="H109" s="40"/>
      <c r="I109" s="40"/>
      <c r="J109" s="40"/>
      <c r="K109" s="40"/>
    </row>
    <row r="110" spans="4:11" s="6" customFormat="1" ht="9">
      <c r="D110" s="40"/>
      <c r="E110" s="40"/>
      <c r="F110" s="40"/>
      <c r="G110" s="40"/>
      <c r="H110" s="40"/>
      <c r="I110" s="40"/>
      <c r="J110" s="40"/>
      <c r="K110" s="40"/>
    </row>
    <row r="111" spans="4:11" s="6" customFormat="1" ht="9">
      <c r="D111" s="40"/>
      <c r="E111" s="40"/>
      <c r="F111" s="40"/>
      <c r="G111" s="40"/>
      <c r="H111" s="40"/>
      <c r="I111" s="40"/>
      <c r="J111" s="40"/>
      <c r="K111" s="40"/>
    </row>
    <row r="112" spans="4:11" s="6" customFormat="1" ht="9">
      <c r="D112" s="40"/>
      <c r="E112" s="40"/>
      <c r="F112" s="40"/>
      <c r="G112" s="40"/>
      <c r="H112" s="40"/>
      <c r="I112" s="40"/>
      <c r="J112" s="40"/>
      <c r="K112" s="40"/>
    </row>
    <row r="113" spans="4:11" s="6" customFormat="1" ht="9">
      <c r="D113" s="40"/>
      <c r="E113" s="40"/>
      <c r="F113" s="40"/>
      <c r="G113" s="40"/>
      <c r="H113" s="40"/>
      <c r="I113" s="40"/>
      <c r="J113" s="40"/>
      <c r="K113" s="40"/>
    </row>
    <row r="114" spans="4:11" s="6" customFormat="1" ht="9">
      <c r="D114" s="40"/>
      <c r="E114" s="40"/>
      <c r="F114" s="40"/>
      <c r="G114" s="40"/>
      <c r="H114" s="40"/>
      <c r="I114" s="40"/>
      <c r="J114" s="40"/>
      <c r="K114" s="40"/>
    </row>
    <row r="115" spans="4:11" s="6" customFormat="1" ht="9">
      <c r="D115" s="40"/>
      <c r="E115" s="40"/>
      <c r="F115" s="40"/>
      <c r="G115" s="40"/>
      <c r="H115" s="40"/>
      <c r="I115" s="40"/>
      <c r="J115" s="40"/>
      <c r="K115" s="40"/>
    </row>
    <row r="116" spans="4:11" s="6" customFormat="1" ht="9">
      <c r="D116" s="40"/>
      <c r="E116" s="40"/>
      <c r="F116" s="40"/>
      <c r="G116" s="40"/>
      <c r="H116" s="40"/>
      <c r="I116" s="40"/>
      <c r="J116" s="40"/>
      <c r="K116" s="40"/>
    </row>
    <row r="117" spans="4:11" s="6" customFormat="1" ht="9">
      <c r="D117" s="40"/>
      <c r="E117" s="40"/>
      <c r="F117" s="40"/>
      <c r="G117" s="40"/>
      <c r="H117" s="40"/>
      <c r="I117" s="40"/>
      <c r="J117" s="40"/>
      <c r="K117" s="40"/>
    </row>
    <row r="118" spans="4:11" s="6" customFormat="1" ht="9">
      <c r="D118" s="40"/>
      <c r="E118" s="40"/>
      <c r="F118" s="40"/>
      <c r="G118" s="40"/>
      <c r="H118" s="40"/>
      <c r="I118" s="40"/>
      <c r="J118" s="40"/>
      <c r="K118" s="40"/>
    </row>
    <row r="119" spans="4:11" s="6" customFormat="1" ht="9">
      <c r="D119" s="40"/>
      <c r="E119" s="40"/>
      <c r="F119" s="40"/>
      <c r="G119" s="40"/>
      <c r="H119" s="40"/>
      <c r="I119" s="40"/>
      <c r="J119" s="40"/>
      <c r="K119" s="40"/>
    </row>
    <row r="120" spans="4:11" s="6" customFormat="1" ht="9">
      <c r="D120" s="40"/>
      <c r="E120" s="40"/>
      <c r="F120" s="40"/>
      <c r="G120" s="40"/>
      <c r="H120" s="40"/>
      <c r="I120" s="40"/>
      <c r="J120" s="40"/>
      <c r="K120" s="40"/>
    </row>
    <row r="121" spans="4:11" s="6" customFormat="1" ht="9">
      <c r="D121" s="40"/>
      <c r="E121" s="40"/>
      <c r="F121" s="40"/>
      <c r="G121" s="40"/>
      <c r="H121" s="40"/>
      <c r="I121" s="40"/>
      <c r="J121" s="40"/>
      <c r="K121" s="40"/>
    </row>
    <row r="122" spans="4:11" s="6" customFormat="1" ht="9">
      <c r="D122" s="40"/>
      <c r="E122" s="40"/>
      <c r="F122" s="40"/>
      <c r="G122" s="40"/>
      <c r="H122" s="40"/>
      <c r="I122" s="40"/>
      <c r="J122" s="40"/>
      <c r="K122" s="40"/>
    </row>
    <row r="123" spans="4:11" s="6" customFormat="1" ht="9">
      <c r="D123" s="40"/>
      <c r="E123" s="40"/>
      <c r="F123" s="40"/>
      <c r="G123" s="40"/>
      <c r="H123" s="40"/>
      <c r="I123" s="40"/>
      <c r="J123" s="40"/>
      <c r="K123" s="40"/>
    </row>
    <row r="124" spans="4:11" s="6" customFormat="1" ht="9">
      <c r="D124" s="40"/>
      <c r="E124" s="40"/>
      <c r="F124" s="40"/>
      <c r="G124" s="40"/>
      <c r="H124" s="40"/>
      <c r="I124" s="40"/>
      <c r="J124" s="40"/>
      <c r="K124" s="40"/>
    </row>
    <row r="125" spans="4:11" s="6" customFormat="1" ht="9">
      <c r="D125" s="40"/>
      <c r="E125" s="40"/>
      <c r="F125" s="40"/>
      <c r="G125" s="40"/>
      <c r="H125" s="40"/>
      <c r="I125" s="40"/>
      <c r="J125" s="40"/>
      <c r="K125" s="40"/>
    </row>
  </sheetData>
  <printOptions horizontalCentered="1" verticalCentered="1"/>
  <pageMargins left="0" right="0" top="0" bottom="0" header="0" footer="0"/>
  <pageSetup fitToHeight="1" fitToWidth="1" horizontalDpi="600" verticalDpi="600" orientation="portrait" scale="97" r:id="rId1"/>
  <headerFooter alignWithMargins="0">
    <oddHeader>&amp;C&amp;"Times New Roman,Bold"&amp;20Assigned Judges in the Trial Courts
&amp;12Statistics for the Year Ended August 31,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Assignment of Judges [xls]</dc:title>
  <dc:subject/>
  <dc:creator>Texas Judicial Council</dc:creator>
  <cp:keywords/>
  <dc:description/>
  <cp:lastModifiedBy>Angie Sharp</cp:lastModifiedBy>
  <cp:lastPrinted>2007-11-30T19:45:29Z</cp:lastPrinted>
  <dcterms:created xsi:type="dcterms:W3CDTF">2000-12-04T23:40:18Z</dcterms:created>
  <dcterms:modified xsi:type="dcterms:W3CDTF">2008-07-28T19:17:05Z</dcterms:modified>
  <cp:category/>
  <cp:version/>
  <cp:contentType/>
  <cp:contentStatus/>
</cp:coreProperties>
</file>