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I. JP Courts/"/>
    </mc:Choice>
  </mc:AlternateContent>
  <xr:revisionPtr revIDLastSave="10" documentId="13_ncr:1_{E76DDE61-0FCA-48A4-8FC9-20CBFC09E2D8}" xr6:coauthVersionLast="47" xr6:coauthVersionMax="47" xr10:uidLastSave="{1EEE9998-75B0-44AB-BDE5-683E5BE78A50}"/>
  <bookViews>
    <workbookView xWindow="-120" yWindow="-120" windowWidth="29040" windowHeight="15840" firstSheet="3" activeTab="3" xr2:uid="{00000000-000D-0000-FFFF-FFFF00000000}"/>
  </bookViews>
  <sheets>
    <sheet name="Criminal PRINT" sheetId="8" r:id="rId1"/>
    <sheet name="Civil Admin PRINT" sheetId="9" r:id="rId2"/>
    <sheet name="Juvenile Minor PRINT" sheetId="10" r:id="rId3"/>
    <sheet name="Additional Activity PRINT" sheetId="13" r:id="rId4"/>
  </sheets>
  <externalReferences>
    <externalReference r:id="rId5"/>
    <externalReference r:id="rId6"/>
  </externalReferences>
  <definedNames>
    <definedName name="_xlnm.Print_Area" localSheetId="3">'Additional Activity PRINT'!$A$1:$C$36</definedName>
    <definedName name="_xlnm.Print_Area" localSheetId="1">'Civil Admin PRINT'!$A$1:$B$32</definedName>
    <definedName name="_xlnm.Print_Area" localSheetId="0">'Criminal PRINT'!$A$1:$H$55</definedName>
    <definedName name="_xlnm.Print_Area" localSheetId="2">'Juvenile Minor PRINT'!$A$1:$B$22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3" l="1"/>
  <c r="C35" i="13"/>
  <c r="C34" i="13"/>
  <c r="C32" i="13"/>
  <c r="C31" i="13"/>
  <c r="C30" i="13"/>
  <c r="C29" i="13"/>
  <c r="C28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7" i="13"/>
  <c r="B7" i="13"/>
  <c r="C6" i="13"/>
  <c r="B6" i="13"/>
  <c r="B5" i="13"/>
  <c r="B22" i="10"/>
  <c r="B21" i="10"/>
  <c r="B20" i="10"/>
  <c r="B19" i="10"/>
  <c r="B18" i="10"/>
  <c r="B16" i="10"/>
  <c r="B15" i="10"/>
  <c r="B14" i="10"/>
  <c r="B13" i="10"/>
  <c r="B11" i="10"/>
  <c r="B10" i="10"/>
  <c r="B9" i="10"/>
  <c r="B8" i="10"/>
  <c r="B7" i="10"/>
  <c r="B6" i="10"/>
  <c r="B5" i="10"/>
  <c r="B4" i="10"/>
  <c r="B3" i="10"/>
  <c r="D32" i="9"/>
  <c r="C32" i="9"/>
  <c r="B32" i="9"/>
  <c r="D31" i="9"/>
  <c r="C31" i="9"/>
  <c r="B31" i="9"/>
  <c r="E31" i="9" s="1"/>
  <c r="D28" i="9"/>
  <c r="C28" i="9"/>
  <c r="E28" i="9" s="1"/>
  <c r="B28" i="9"/>
  <c r="D27" i="9"/>
  <c r="C27" i="9"/>
  <c r="B27" i="9"/>
  <c r="A26" i="9"/>
  <c r="D24" i="9"/>
  <c r="C24" i="9"/>
  <c r="B24" i="9"/>
  <c r="E24" i="9" s="1"/>
  <c r="D22" i="9"/>
  <c r="C22" i="9"/>
  <c r="B22" i="9"/>
  <c r="D21" i="9"/>
  <c r="C21" i="9"/>
  <c r="B21" i="9"/>
  <c r="D20" i="9"/>
  <c r="C20" i="9"/>
  <c r="E20" i="9" s="1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E15" i="9" s="1"/>
  <c r="D12" i="9"/>
  <c r="C12" i="9"/>
  <c r="B12" i="9"/>
  <c r="D11" i="9"/>
  <c r="C11" i="9"/>
  <c r="B11" i="9"/>
  <c r="D10" i="9"/>
  <c r="C10" i="9"/>
  <c r="E10" i="9" s="1"/>
  <c r="B10" i="9"/>
  <c r="D9" i="9"/>
  <c r="C9" i="9"/>
  <c r="B9" i="9"/>
  <c r="D6" i="9"/>
  <c r="C6" i="9"/>
  <c r="B6" i="9"/>
  <c r="D5" i="9"/>
  <c r="C5" i="9"/>
  <c r="B5" i="9"/>
  <c r="D4" i="9"/>
  <c r="C4" i="9"/>
  <c r="B4" i="9"/>
  <c r="A3" i="9"/>
  <c r="G55" i="8"/>
  <c r="F55" i="8"/>
  <c r="E55" i="8"/>
  <c r="D55" i="8"/>
  <c r="C55" i="8"/>
  <c r="B55" i="8"/>
  <c r="G54" i="8"/>
  <c r="F54" i="8"/>
  <c r="E54" i="8"/>
  <c r="D54" i="8"/>
  <c r="C54" i="8"/>
  <c r="B54" i="8"/>
  <c r="G51" i="8"/>
  <c r="F51" i="8"/>
  <c r="E51" i="8"/>
  <c r="D51" i="8"/>
  <c r="C51" i="8"/>
  <c r="B51" i="8"/>
  <c r="G49" i="8"/>
  <c r="F49" i="8"/>
  <c r="E49" i="8"/>
  <c r="D49" i="8"/>
  <c r="C49" i="8"/>
  <c r="B49" i="8"/>
  <c r="G48" i="8"/>
  <c r="F48" i="8"/>
  <c r="E48" i="8"/>
  <c r="D48" i="8"/>
  <c r="C48" i="8"/>
  <c r="B48" i="8"/>
  <c r="G45" i="8"/>
  <c r="F45" i="8"/>
  <c r="E45" i="8"/>
  <c r="D45" i="8"/>
  <c r="C45" i="8"/>
  <c r="B45" i="8"/>
  <c r="G43" i="8"/>
  <c r="F43" i="8"/>
  <c r="E43" i="8"/>
  <c r="D43" i="8"/>
  <c r="C43" i="8"/>
  <c r="B43" i="8"/>
  <c r="G42" i="8"/>
  <c r="F42" i="8"/>
  <c r="E42" i="8"/>
  <c r="D42" i="8"/>
  <c r="C42" i="8"/>
  <c r="B42" i="8"/>
  <c r="G40" i="8"/>
  <c r="F40" i="8"/>
  <c r="E40" i="8"/>
  <c r="D40" i="8"/>
  <c r="C40" i="8"/>
  <c r="B40" i="8"/>
  <c r="G39" i="8"/>
  <c r="F39" i="8"/>
  <c r="E39" i="8"/>
  <c r="D39" i="8"/>
  <c r="C39" i="8"/>
  <c r="B39" i="8"/>
  <c r="B38" i="8"/>
  <c r="H38" i="8" s="1"/>
  <c r="F37" i="8"/>
  <c r="H37" i="8" s="1"/>
  <c r="E37" i="8"/>
  <c r="F36" i="8"/>
  <c r="H36" i="8" s="1"/>
  <c r="G35" i="8"/>
  <c r="F35" i="8"/>
  <c r="E35" i="8"/>
  <c r="D35" i="8"/>
  <c r="C35" i="8"/>
  <c r="B35" i="8"/>
  <c r="G34" i="8"/>
  <c r="F34" i="8"/>
  <c r="E34" i="8"/>
  <c r="D34" i="8"/>
  <c r="C34" i="8"/>
  <c r="B34" i="8"/>
  <c r="H33" i="8"/>
  <c r="B33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7" i="8"/>
  <c r="F7" i="8"/>
  <c r="E7" i="8"/>
  <c r="D7" i="8"/>
  <c r="C7" i="8"/>
  <c r="B7" i="8"/>
  <c r="G6" i="8"/>
  <c r="F6" i="8"/>
  <c r="E6" i="8"/>
  <c r="D6" i="8"/>
  <c r="C6" i="8"/>
  <c r="B6" i="8"/>
  <c r="G5" i="8"/>
  <c r="F5" i="8"/>
  <c r="E5" i="8"/>
  <c r="D5" i="8"/>
  <c r="C5" i="8"/>
  <c r="B5" i="8"/>
  <c r="H39" i="8" l="1"/>
  <c r="H12" i="8"/>
  <c r="H23" i="8"/>
  <c r="H54" i="8"/>
  <c r="H7" i="8"/>
  <c r="E9" i="9"/>
  <c r="E12" i="9"/>
  <c r="E22" i="9"/>
  <c r="H11" i="8"/>
  <c r="H5" i="8"/>
  <c r="H27" i="8"/>
  <c r="H35" i="8"/>
  <c r="H42" i="8"/>
  <c r="E6" i="9"/>
  <c r="E11" i="9"/>
  <c r="E18" i="9"/>
  <c r="E21" i="9"/>
  <c r="H25" i="8"/>
  <c r="H30" i="8"/>
  <c r="H34" i="8"/>
  <c r="H40" i="8"/>
  <c r="H48" i="8"/>
  <c r="H10" i="8"/>
  <c r="H18" i="8"/>
  <c r="H51" i="8"/>
  <c r="H55" i="8"/>
  <c r="E4" i="9"/>
  <c r="E16" i="9"/>
  <c r="E19" i="9"/>
  <c r="E27" i="9"/>
  <c r="H6" i="8"/>
  <c r="H17" i="8"/>
  <c r="H19" i="8"/>
  <c r="H24" i="8"/>
  <c r="H49" i="8"/>
  <c r="H13" i="8"/>
  <c r="H29" i="8"/>
  <c r="H45" i="8"/>
  <c r="E5" i="9"/>
  <c r="E17" i="9"/>
  <c r="E32" i="9"/>
  <c r="H28" i="8"/>
  <c r="H43" i="8"/>
</calcChain>
</file>

<file path=xl/sharedStrings.xml><?xml version="1.0" encoding="utf-8"?>
<sst xmlns="http://schemas.openxmlformats.org/spreadsheetml/2006/main" count="158" uniqueCount="110">
  <si>
    <t>JP Criminal</t>
  </si>
  <si>
    <t>Traffic Misdemeanors</t>
  </si>
  <si>
    <t>Non-Traffic Misdemeanors</t>
  </si>
  <si>
    <t>Total</t>
  </si>
  <si>
    <t>Non-Parking</t>
  </si>
  <si>
    <t>Parking</t>
  </si>
  <si>
    <t>County Ordinance</t>
  </si>
  <si>
    <t>Penal
Code</t>
  </si>
  <si>
    <t>Other State Law</t>
  </si>
  <si>
    <t>Cases Pending 9/1/2020:</t>
  </si>
  <si>
    <t>Active Cases</t>
  </si>
  <si>
    <t>Inactive Cases</t>
  </si>
  <si>
    <t>Docket Adjustments</t>
  </si>
  <si>
    <t>Cases Added:</t>
  </si>
  <si>
    <t>New Cases Filed</t>
  </si>
  <si>
    <t>Cases Reactivated</t>
  </si>
  <si>
    <t>All Other Cases Added</t>
  </si>
  <si>
    <t>Total Cases on Docket</t>
  </si>
  <si>
    <t>Dispositions:</t>
  </si>
  <si>
    <t>Dispositions Prior to Court Appearance or Trial:</t>
  </si>
  <si>
    <t>Uncontested Dispositions</t>
  </si>
  <si>
    <t>Dismissed by Prosecution</t>
  </si>
  <si>
    <t>Total Dispositions Prior to Court Appearance or Trial</t>
  </si>
  <si>
    <t>Dispositions at Court Appearance or Trial:</t>
  </si>
  <si>
    <t>Convictions:</t>
  </si>
  <si>
    <t xml:space="preserve">Guilty Plea or Nolo Contendere  </t>
  </si>
  <si>
    <t xml:space="preserve">By the Court  </t>
  </si>
  <si>
    <t xml:space="preserve">By the Jury  </t>
  </si>
  <si>
    <t>Acquittals</t>
  </si>
  <si>
    <t xml:space="preserve">By the Jury   </t>
  </si>
  <si>
    <t>Total Dispositions at Court Appearance or Trial</t>
  </si>
  <si>
    <t>Compliance Dismissals:</t>
  </si>
  <si>
    <t>After Driver Safety Course</t>
  </si>
  <si>
    <t>---</t>
  </si>
  <si>
    <t>After Deferred Disposition</t>
  </si>
  <si>
    <t>After Teen Court</t>
  </si>
  <si>
    <t>After Tobacco Awareness Course</t>
  </si>
  <si>
    <t>After Treatment for Chemical Dependency</t>
  </si>
  <si>
    <t>After Proof of Financial Responsibility</t>
  </si>
  <si>
    <t>All Other Transportation  Code Dismissals</t>
  </si>
  <si>
    <t>Total Compliance Dismissals</t>
  </si>
  <si>
    <t>All Other Dispositions</t>
  </si>
  <si>
    <t>Total Cases Disposed</t>
  </si>
  <si>
    <t>Cases Placed on Inactive Status</t>
  </si>
  <si>
    <t>Cases Pending 8/31/2021:</t>
  </si>
  <si>
    <t>Show Cause Hearings Held</t>
  </si>
  <si>
    <t>Cases Appealed:</t>
  </si>
  <si>
    <t>After Trial</t>
  </si>
  <si>
    <t>Without Trial</t>
  </si>
  <si>
    <t>JP Civil</t>
  </si>
  <si>
    <t>Debt Claim</t>
  </si>
  <si>
    <t>Landlord/ Tenant</t>
  </si>
  <si>
    <t>Small Claims</t>
  </si>
  <si>
    <t>Default Judgments</t>
  </si>
  <si>
    <t xml:space="preserve">Agreed Judgments  </t>
  </si>
  <si>
    <t>Trial/Hearing by Judge/Hearing Officer</t>
  </si>
  <si>
    <t>Trial by Jury</t>
  </si>
  <si>
    <t>Dismissed for Want of Prosecution</t>
  </si>
  <si>
    <t>Cases Non-Suited or Dismissed by Plaintiff</t>
  </si>
  <si>
    <t>JP Juvenile/Minor</t>
  </si>
  <si>
    <t>Transportation Code Cases Filed</t>
  </si>
  <si>
    <t>Non-Driving Alcoholic Beverage Code Cases Filed</t>
  </si>
  <si>
    <t>Driving Under the Influence of Alcohol Cases Filed</t>
  </si>
  <si>
    <t>Drug Paraphernalia Cases Filed</t>
  </si>
  <si>
    <t>Tobacco Cases Filed</t>
  </si>
  <si>
    <t>Truant Conduct Cases Filed</t>
  </si>
  <si>
    <t>Education Code Cases Filed</t>
  </si>
  <si>
    <t>Violation of Local Daytime Curfew Ordinance Cases Filed</t>
  </si>
  <si>
    <t>All Other Non-Traffic Fine-Only Cases Filed</t>
  </si>
  <si>
    <t>Transfer to Juvenile Court:</t>
  </si>
  <si>
    <t>Mandatory Transfer</t>
  </si>
  <si>
    <t>Discretionary Transfer</t>
  </si>
  <si>
    <t>Accused of Contempt and Referred to Juvenile Court (Delinquent Conduct)</t>
  </si>
  <si>
    <t>Held in Contempt by Criminal Court (Fined or Denied Driving Privileges)</t>
  </si>
  <si>
    <t>Juvenile Statement Magistrate Warning:</t>
  </si>
  <si>
    <t>Warnings Administered</t>
  </si>
  <si>
    <t>Statements Certified</t>
  </si>
  <si>
    <t>Detention Hearings Held</t>
  </si>
  <si>
    <t>Orders for Non-Secure Custody Issued</t>
  </si>
  <si>
    <t>Parent Contributing to Nonattendance Cases Filed</t>
  </si>
  <si>
    <t>JP Additional</t>
  </si>
  <si>
    <t>Number
Given</t>
  </si>
  <si>
    <t>Number Requests for Counsel</t>
  </si>
  <si>
    <t>Magistrate Warnings:</t>
  </si>
  <si>
    <t>Class C Misdemeanors</t>
  </si>
  <si>
    <t>Class A and B Misdemeanors</t>
  </si>
  <si>
    <t>Felonies</t>
  </si>
  <si>
    <t>Arrest Warrants Issued:</t>
  </si>
  <si>
    <t>Capiases Pro Fine Issued</t>
  </si>
  <si>
    <t>Search Warrants Issued</t>
  </si>
  <si>
    <t>Warrants for Fire, Health and Code Inspections Filed</t>
  </si>
  <si>
    <t>Examining Trials Conducted</t>
  </si>
  <si>
    <t>Emergency Mental Health Hearings Held</t>
  </si>
  <si>
    <t>Magistrate's Orders for Emergency Protection Issued</t>
  </si>
  <si>
    <t>Magistrate's Orders for Ignition Interlock Device Issued</t>
  </si>
  <si>
    <t>All Other Magistrate's Orders Issued Requiring Conditions for Release on Bond</t>
  </si>
  <si>
    <t>Driver's License Denial, Revocation or Suspension Hearings Held</t>
  </si>
  <si>
    <t>Handgun License Denial, Revocation or Suspension Hearings Held</t>
  </si>
  <si>
    <t>Disposition of Stolen Property Hearings Held</t>
  </si>
  <si>
    <t>Peace Bond Hearings Held</t>
  </si>
  <si>
    <t>Inquests Conducted</t>
  </si>
  <si>
    <t>Cases in Which Fine and Court Costs Satisfied by Community Service:</t>
  </si>
  <si>
    <t>Partial Satisfaction</t>
  </si>
  <si>
    <t>Full Satisfaction</t>
  </si>
  <si>
    <t>Cases in Which Fine and Court Costs Satisfied by Jail Credit</t>
  </si>
  <si>
    <t>Cases in Which Fine and Court Costs Waived for Indigency</t>
  </si>
  <si>
    <t>Amount of Fines and Court Costs Waived for Indigency</t>
  </si>
  <si>
    <t>Fines, Court Costs and Other Amounts Collected:</t>
  </si>
  <si>
    <t>Kept by County</t>
  </si>
  <si>
    <t>Remitted to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</si>
</sst>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2" fillId="2" borderId="1" xfId="0" applyNumberFormat="1" applyFont="1" applyFill="1" applyBorder="1"/>
    <xf numFmtId="3" fontId="1" fillId="2" borderId="2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0" xfId="0" applyNumberFormat="1" applyFont="1"/>
    <xf numFmtId="3" fontId="2" fillId="0" borderId="0" xfId="0" applyNumberFormat="1" applyFont="1" applyAlignment="1">
      <alignment wrapText="1"/>
    </xf>
    <xf numFmtId="0" fontId="1" fillId="0" borderId="9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2" borderId="0" xfId="0" applyNumberFormat="1" applyFont="1" applyFill="1" applyAlignment="1">
      <alignment horizontal="center" wrapText="1"/>
    </xf>
    <xf numFmtId="3" fontId="3" fillId="0" borderId="4" xfId="0" applyNumberFormat="1" applyFont="1" applyBorder="1" applyAlignment="1">
      <alignment horizontal="left" wrapText="1" indent="1"/>
    </xf>
    <xf numFmtId="3" fontId="2" fillId="2" borderId="0" xfId="0" applyNumberFormat="1" applyFont="1" applyFill="1"/>
    <xf numFmtId="3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left" wrapText="1" indent="1"/>
    </xf>
    <xf numFmtId="3" fontId="1" fillId="0" borderId="4" xfId="0" applyNumberFormat="1" applyFont="1" applyBorder="1" applyAlignment="1">
      <alignment horizontal="left" wrapText="1"/>
    </xf>
    <xf numFmtId="3" fontId="1" fillId="2" borderId="0" xfId="0" applyNumberFormat="1" applyFont="1" applyFill="1"/>
    <xf numFmtId="3" fontId="3" fillId="0" borderId="4" xfId="0" applyNumberFormat="1" applyFont="1" applyBorder="1" applyAlignment="1">
      <alignment horizontal="left" wrapText="1" indent="2"/>
    </xf>
    <xf numFmtId="49" fontId="2" fillId="0" borderId="0" xfId="0" applyNumberFormat="1" applyFont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left" wrapText="1" indent="1"/>
    </xf>
    <xf numFmtId="3" fontId="1" fillId="0" borderId="0" xfId="0" applyNumberFormat="1" applyFont="1" applyAlignment="1">
      <alignment wrapText="1"/>
    </xf>
    <xf numFmtId="3" fontId="0" fillId="0" borderId="0" xfId="0" applyNumberFormat="1"/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JP%20rough%20data%20from%20SQ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JP%20Activity%20Detail%20linked%20to%20roug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minal"/>
      <sheetName val="Civil"/>
      <sheetName val="Juvenile"/>
      <sheetName val="Additional"/>
    </sheetNames>
    <sheetDataSet>
      <sheetData sheetId="0">
        <row r="2">
          <cell r="D2">
            <v>-20985</v>
          </cell>
          <cell r="E2">
            <v>-780</v>
          </cell>
          <cell r="F2">
            <v>-272</v>
          </cell>
          <cell r="G2">
            <v>-12741</v>
          </cell>
          <cell r="H2">
            <v>4678</v>
          </cell>
          <cell r="I2">
            <v>-333</v>
          </cell>
        </row>
        <row r="4">
          <cell r="D4">
            <v>24274</v>
          </cell>
          <cell r="E4">
            <v>29</v>
          </cell>
          <cell r="F4">
            <v>224</v>
          </cell>
          <cell r="G4">
            <v>2188</v>
          </cell>
          <cell r="H4">
            <v>2265</v>
          </cell>
          <cell r="I4">
            <v>373</v>
          </cell>
        </row>
        <row r="5">
          <cell r="D5">
            <v>244594</v>
          </cell>
          <cell r="E5">
            <v>1565</v>
          </cell>
          <cell r="F5">
            <v>63</v>
          </cell>
          <cell r="G5">
            <v>24160</v>
          </cell>
          <cell r="H5">
            <v>33221</v>
          </cell>
          <cell r="I5">
            <v>976</v>
          </cell>
        </row>
        <row r="6">
          <cell r="D6">
            <v>1115801</v>
          </cell>
          <cell r="E6">
            <v>10932</v>
          </cell>
          <cell r="F6">
            <v>1029</v>
          </cell>
          <cell r="G6">
            <v>53824</v>
          </cell>
          <cell r="H6">
            <v>109102</v>
          </cell>
          <cell r="I6">
            <v>7160</v>
          </cell>
        </row>
        <row r="7">
          <cell r="D7">
            <v>120736</v>
          </cell>
          <cell r="E7">
            <v>2780</v>
          </cell>
          <cell r="F7">
            <v>451</v>
          </cell>
          <cell r="G7">
            <v>15136</v>
          </cell>
          <cell r="H7">
            <v>28749</v>
          </cell>
          <cell r="I7">
            <v>1797</v>
          </cell>
        </row>
        <row r="8">
          <cell r="D8">
            <v>17945</v>
          </cell>
          <cell r="E8">
            <v>118</v>
          </cell>
          <cell r="F8">
            <v>3</v>
          </cell>
          <cell r="G8">
            <v>894</v>
          </cell>
          <cell r="H8">
            <v>1793</v>
          </cell>
          <cell r="I8">
            <v>102</v>
          </cell>
        </row>
        <row r="9">
          <cell r="D9">
            <v>24</v>
          </cell>
          <cell r="E9">
            <v>0</v>
          </cell>
          <cell r="F9">
            <v>0</v>
          </cell>
          <cell r="G9">
            <v>0</v>
          </cell>
          <cell r="H9">
            <v>29</v>
          </cell>
          <cell r="I9">
            <v>1</v>
          </cell>
        </row>
        <row r="10">
          <cell r="D10">
            <v>35180</v>
          </cell>
          <cell r="E10">
            <v>218</v>
          </cell>
          <cell r="F10">
            <v>10</v>
          </cell>
          <cell r="G10">
            <v>2403</v>
          </cell>
          <cell r="H10">
            <v>3126</v>
          </cell>
          <cell r="I10">
            <v>180</v>
          </cell>
        </row>
        <row r="11">
          <cell r="D11">
            <v>510083</v>
          </cell>
          <cell r="E11">
            <v>4946</v>
          </cell>
          <cell r="F11">
            <v>720</v>
          </cell>
          <cell r="G11">
            <v>24546</v>
          </cell>
          <cell r="H11">
            <v>58248</v>
          </cell>
          <cell r="I11">
            <v>2921</v>
          </cell>
        </row>
        <row r="12">
          <cell r="D12">
            <v>7</v>
          </cell>
          <cell r="E12">
            <v>0</v>
          </cell>
          <cell r="F12">
            <v>0</v>
          </cell>
          <cell r="G12">
            <v>3</v>
          </cell>
          <cell r="H12">
            <v>0</v>
          </cell>
          <cell r="I12">
            <v>0</v>
          </cell>
        </row>
        <row r="13">
          <cell r="D13">
            <v>796</v>
          </cell>
          <cell r="E13">
            <v>3</v>
          </cell>
          <cell r="F13">
            <v>0</v>
          </cell>
          <cell r="G13">
            <v>68</v>
          </cell>
          <cell r="H13">
            <v>72</v>
          </cell>
          <cell r="I13">
            <v>119</v>
          </cell>
        </row>
        <row r="14">
          <cell r="D14">
            <v>73799</v>
          </cell>
          <cell r="E14">
            <v>2250</v>
          </cell>
          <cell r="F14">
            <v>8</v>
          </cell>
          <cell r="G14">
            <v>3927</v>
          </cell>
          <cell r="H14">
            <v>4981</v>
          </cell>
          <cell r="I14">
            <v>669</v>
          </cell>
        </row>
        <row r="15">
          <cell r="D15">
            <v>114445</v>
          </cell>
          <cell r="E15">
            <v>908</v>
          </cell>
          <cell r="F15">
            <v>55</v>
          </cell>
          <cell r="G15">
            <v>4418</v>
          </cell>
          <cell r="H15">
            <v>10068</v>
          </cell>
          <cell r="I15">
            <v>347</v>
          </cell>
        </row>
        <row r="16">
          <cell r="D16">
            <v>85750</v>
          </cell>
        </row>
        <row r="17">
          <cell r="D17">
            <v>11745</v>
          </cell>
        </row>
        <row r="18">
          <cell r="D18">
            <v>436</v>
          </cell>
          <cell r="E18">
            <v>0</v>
          </cell>
          <cell r="F18">
            <v>0</v>
          </cell>
          <cell r="G18">
            <v>15</v>
          </cell>
          <cell r="H18">
            <v>63</v>
          </cell>
          <cell r="I18">
            <v>2</v>
          </cell>
        </row>
        <row r="19">
          <cell r="H19">
            <v>184</v>
          </cell>
        </row>
        <row r="20">
          <cell r="G20">
            <v>17</v>
          </cell>
          <cell r="H20">
            <v>40</v>
          </cell>
        </row>
        <row r="21">
          <cell r="D21">
            <v>36217</v>
          </cell>
          <cell r="E21">
            <v>768</v>
          </cell>
          <cell r="F21">
            <v>60</v>
          </cell>
          <cell r="G21">
            <v>3066</v>
          </cell>
          <cell r="H21">
            <v>5148</v>
          </cell>
          <cell r="I21">
            <v>239</v>
          </cell>
        </row>
        <row r="22">
          <cell r="D22">
            <v>1068258</v>
          </cell>
          <cell r="E22">
            <v>12547</v>
          </cell>
          <cell r="F22">
            <v>1337</v>
          </cell>
          <cell r="G22">
            <v>60404</v>
          </cell>
          <cell r="H22">
            <v>124927</v>
          </cell>
          <cell r="I22">
            <v>7063</v>
          </cell>
        </row>
        <row r="23">
          <cell r="D23">
            <v>268602</v>
          </cell>
          <cell r="E23">
            <v>973</v>
          </cell>
          <cell r="F23">
            <v>91</v>
          </cell>
          <cell r="G23">
            <v>20576</v>
          </cell>
          <cell r="H23">
            <v>28521</v>
          </cell>
          <cell r="I23">
            <v>1254</v>
          </cell>
        </row>
        <row r="24">
          <cell r="D24">
            <v>61095</v>
          </cell>
          <cell r="E24">
            <v>556</v>
          </cell>
          <cell r="F24">
            <v>30</v>
          </cell>
          <cell r="G24">
            <v>5911</v>
          </cell>
          <cell r="H24">
            <v>12426</v>
          </cell>
          <cell r="I24">
            <v>686</v>
          </cell>
        </row>
        <row r="25">
          <cell r="D25">
            <v>1502</v>
          </cell>
          <cell r="E25">
            <v>1</v>
          </cell>
          <cell r="F25">
            <v>2</v>
          </cell>
          <cell r="G25">
            <v>163</v>
          </cell>
          <cell r="H25">
            <v>290</v>
          </cell>
          <cell r="I25">
            <v>78</v>
          </cell>
        </row>
        <row r="26">
          <cell r="D26">
            <v>6703</v>
          </cell>
          <cell r="E26">
            <v>38</v>
          </cell>
          <cell r="F26">
            <v>24</v>
          </cell>
          <cell r="G26">
            <v>176</v>
          </cell>
          <cell r="H26">
            <v>456</v>
          </cell>
          <cell r="I26">
            <v>75</v>
          </cell>
        </row>
        <row r="27">
          <cell r="D27">
            <v>140039</v>
          </cell>
          <cell r="E27">
            <v>607</v>
          </cell>
          <cell r="F27">
            <v>76</v>
          </cell>
          <cell r="G27">
            <v>6228</v>
          </cell>
          <cell r="H27">
            <v>13245</v>
          </cell>
          <cell r="I27">
            <v>616</v>
          </cell>
        </row>
        <row r="28">
          <cell r="D28">
            <v>4025860</v>
          </cell>
          <cell r="E28">
            <v>46928</v>
          </cell>
          <cell r="F28">
            <v>5439</v>
          </cell>
          <cell r="G28">
            <v>407351</v>
          </cell>
          <cell r="H28">
            <v>628390</v>
          </cell>
          <cell r="I28">
            <v>27094</v>
          </cell>
        </row>
        <row r="29">
          <cell r="D29">
            <v>630819</v>
          </cell>
          <cell r="E29">
            <v>7726</v>
          </cell>
          <cell r="F29">
            <v>1171</v>
          </cell>
          <cell r="G29">
            <v>39682</v>
          </cell>
          <cell r="H29">
            <v>86997</v>
          </cell>
          <cell r="I29">
            <v>4718</v>
          </cell>
        </row>
        <row r="30">
          <cell r="D30">
            <v>127751</v>
          </cell>
          <cell r="E30">
            <v>2589</v>
          </cell>
          <cell r="F30">
            <v>21</v>
          </cell>
          <cell r="G30">
            <v>7295</v>
          </cell>
          <cell r="H30">
            <v>10001</v>
          </cell>
          <cell r="I30">
            <v>1071</v>
          </cell>
        </row>
        <row r="31">
          <cell r="D31">
            <v>248593</v>
          </cell>
          <cell r="E31">
            <v>1676</v>
          </cell>
          <cell r="F31">
            <v>115</v>
          </cell>
          <cell r="G31">
            <v>7516</v>
          </cell>
          <cell r="H31">
            <v>15503</v>
          </cell>
          <cell r="I31">
            <v>588</v>
          </cell>
        </row>
        <row r="32">
          <cell r="D32">
            <v>2662176</v>
          </cell>
          <cell r="E32">
            <v>35182</v>
          </cell>
          <cell r="F32">
            <v>4395</v>
          </cell>
          <cell r="G32">
            <v>339920</v>
          </cell>
          <cell r="H32">
            <v>479124</v>
          </cell>
          <cell r="I32">
            <v>18918</v>
          </cell>
        </row>
        <row r="33">
          <cell r="D33">
            <v>1586416</v>
          </cell>
          <cell r="E33">
            <v>11528</v>
          </cell>
          <cell r="F33">
            <v>303</v>
          </cell>
          <cell r="G33">
            <v>199119</v>
          </cell>
          <cell r="H33">
            <v>248813</v>
          </cell>
          <cell r="I33">
            <v>5304</v>
          </cell>
        </row>
        <row r="35">
          <cell r="D35">
            <v>2565403</v>
          </cell>
          <cell r="E35">
            <v>33364</v>
          </cell>
          <cell r="F35">
            <v>4019</v>
          </cell>
          <cell r="G35">
            <v>314800</v>
          </cell>
          <cell r="H35">
            <v>459954</v>
          </cell>
          <cell r="I35">
            <v>17803</v>
          </cell>
        </row>
        <row r="36">
          <cell r="D36">
            <v>1604810</v>
          </cell>
          <cell r="E36">
            <v>10396</v>
          </cell>
          <cell r="F36">
            <v>298</v>
          </cell>
          <cell r="G36">
            <v>192998</v>
          </cell>
          <cell r="H36">
            <v>241603</v>
          </cell>
          <cell r="I36">
            <v>5465</v>
          </cell>
        </row>
      </sheetData>
      <sheetData sheetId="1">
        <row r="2">
          <cell r="D2">
            <v>-1561</v>
          </cell>
          <cell r="E2">
            <v>-303</v>
          </cell>
          <cell r="F2">
            <v>5413</v>
          </cell>
        </row>
        <row r="3">
          <cell r="D3">
            <v>248231</v>
          </cell>
          <cell r="E3">
            <v>228665</v>
          </cell>
          <cell r="F3">
            <v>587676</v>
          </cell>
        </row>
        <row r="5">
          <cell r="D5">
            <v>56524</v>
          </cell>
          <cell r="E5">
            <v>131267</v>
          </cell>
          <cell r="F5">
            <v>314120</v>
          </cell>
        </row>
        <row r="6">
          <cell r="D6">
            <v>770</v>
          </cell>
          <cell r="E6">
            <v>1802</v>
          </cell>
          <cell r="F6">
            <v>2847</v>
          </cell>
        </row>
        <row r="7">
          <cell r="D7">
            <v>1198</v>
          </cell>
          <cell r="E7">
            <v>720</v>
          </cell>
          <cell r="F7">
            <v>917</v>
          </cell>
        </row>
        <row r="8">
          <cell r="D8">
            <v>8580</v>
          </cell>
          <cell r="E8">
            <v>10287</v>
          </cell>
          <cell r="F8">
            <v>14791</v>
          </cell>
        </row>
        <row r="9">
          <cell r="D9">
            <v>7073</v>
          </cell>
          <cell r="E9">
            <v>35797</v>
          </cell>
          <cell r="F9">
            <v>101982</v>
          </cell>
        </row>
        <row r="10">
          <cell r="D10">
            <v>1633</v>
          </cell>
          <cell r="E10">
            <v>645</v>
          </cell>
          <cell r="F10">
            <v>24838</v>
          </cell>
        </row>
        <row r="11">
          <cell r="D11">
            <v>17588</v>
          </cell>
          <cell r="E11">
            <v>39784</v>
          </cell>
          <cell r="F11">
            <v>14716</v>
          </cell>
        </row>
        <row r="12">
          <cell r="D12">
            <v>71</v>
          </cell>
          <cell r="E12">
            <v>125</v>
          </cell>
          <cell r="F12">
            <v>183</v>
          </cell>
        </row>
        <row r="13">
          <cell r="D13">
            <v>7947</v>
          </cell>
          <cell r="E13">
            <v>8001</v>
          </cell>
          <cell r="F13">
            <v>18433</v>
          </cell>
        </row>
        <row r="14">
          <cell r="D14">
            <v>12730</v>
          </cell>
          <cell r="E14">
            <v>30635</v>
          </cell>
          <cell r="F14">
            <v>102983</v>
          </cell>
        </row>
        <row r="15">
          <cell r="D15">
            <v>55622</v>
          </cell>
          <cell r="E15">
            <v>125274</v>
          </cell>
          <cell r="F15">
            <v>277926</v>
          </cell>
        </row>
        <row r="16">
          <cell r="D16">
            <v>1645</v>
          </cell>
          <cell r="E16">
            <v>3692</v>
          </cell>
          <cell r="F16">
            <v>4685</v>
          </cell>
        </row>
        <row r="17">
          <cell r="D17">
            <v>486</v>
          </cell>
          <cell r="E17">
            <v>3415</v>
          </cell>
          <cell r="F17">
            <v>345</v>
          </cell>
        </row>
        <row r="18">
          <cell r="D18">
            <v>104</v>
          </cell>
          <cell r="E18">
            <v>819</v>
          </cell>
          <cell r="F18">
            <v>446</v>
          </cell>
        </row>
        <row r="19">
          <cell r="D19">
            <v>191300</v>
          </cell>
          <cell r="E19">
            <v>95179</v>
          </cell>
          <cell r="F19">
            <v>264379</v>
          </cell>
        </row>
        <row r="20">
          <cell r="D20">
            <v>4935</v>
          </cell>
          <cell r="E20">
            <v>3117</v>
          </cell>
          <cell r="F20">
            <v>4265</v>
          </cell>
        </row>
        <row r="22">
          <cell r="D22">
            <v>184767</v>
          </cell>
          <cell r="E22">
            <v>97471</v>
          </cell>
          <cell r="F22">
            <v>302015</v>
          </cell>
        </row>
        <row r="23">
          <cell r="D23">
            <v>5212</v>
          </cell>
          <cell r="E23">
            <v>4613</v>
          </cell>
          <cell r="F23">
            <v>5438</v>
          </cell>
        </row>
      </sheetData>
      <sheetData sheetId="2">
        <row r="2">
          <cell r="D2">
            <v>13580</v>
          </cell>
        </row>
        <row r="3">
          <cell r="D3">
            <v>3711</v>
          </cell>
        </row>
        <row r="4">
          <cell r="D4">
            <v>516</v>
          </cell>
        </row>
        <row r="5">
          <cell r="D5">
            <v>1156</v>
          </cell>
        </row>
        <row r="6">
          <cell r="D6">
            <v>1605</v>
          </cell>
        </row>
        <row r="7">
          <cell r="D7">
            <v>5120</v>
          </cell>
        </row>
        <row r="8">
          <cell r="D8">
            <v>698</v>
          </cell>
        </row>
        <row r="9">
          <cell r="D9">
            <v>45</v>
          </cell>
        </row>
        <row r="10">
          <cell r="D10">
            <v>2948</v>
          </cell>
        </row>
        <row r="11">
          <cell r="D11">
            <v>31</v>
          </cell>
        </row>
        <row r="12">
          <cell r="D12">
            <v>35</v>
          </cell>
        </row>
        <row r="13">
          <cell r="D13">
            <v>10</v>
          </cell>
        </row>
        <row r="14">
          <cell r="D14">
            <v>241</v>
          </cell>
        </row>
        <row r="15">
          <cell r="D15">
            <v>685</v>
          </cell>
        </row>
        <row r="16">
          <cell r="D16">
            <v>138</v>
          </cell>
        </row>
        <row r="17">
          <cell r="D17">
            <v>207</v>
          </cell>
        </row>
        <row r="18">
          <cell r="D18">
            <v>14</v>
          </cell>
        </row>
        <row r="19">
          <cell r="D19">
            <v>8977</v>
          </cell>
        </row>
      </sheetData>
      <sheetData sheetId="3">
        <row r="2">
          <cell r="D2">
            <v>23780</v>
          </cell>
        </row>
        <row r="3">
          <cell r="D3">
            <v>102015</v>
          </cell>
          <cell r="E3">
            <v>37718</v>
          </cell>
        </row>
        <row r="4">
          <cell r="D4">
            <v>125604</v>
          </cell>
          <cell r="E4">
            <v>50665</v>
          </cell>
        </row>
        <row r="5">
          <cell r="F5">
            <v>211200</v>
          </cell>
        </row>
        <row r="6">
          <cell r="F6">
            <v>25406</v>
          </cell>
        </row>
        <row r="7">
          <cell r="F7">
            <v>28237</v>
          </cell>
        </row>
        <row r="8">
          <cell r="F8">
            <v>41563</v>
          </cell>
        </row>
        <row r="9">
          <cell r="F9">
            <v>1740</v>
          </cell>
        </row>
        <row r="10">
          <cell r="F10">
            <v>73</v>
          </cell>
        </row>
        <row r="11">
          <cell r="F11">
            <v>470</v>
          </cell>
        </row>
        <row r="12">
          <cell r="F12">
            <v>12002</v>
          </cell>
        </row>
        <row r="13">
          <cell r="F13">
            <v>9779</v>
          </cell>
        </row>
        <row r="14">
          <cell r="F14">
            <v>5194</v>
          </cell>
        </row>
        <row r="15">
          <cell r="F15">
            <v>23662</v>
          </cell>
        </row>
        <row r="16">
          <cell r="F16">
            <v>8514</v>
          </cell>
        </row>
        <row r="17">
          <cell r="F17">
            <v>227</v>
          </cell>
        </row>
        <row r="18">
          <cell r="F18">
            <v>1070</v>
          </cell>
        </row>
        <row r="19">
          <cell r="F19">
            <v>402</v>
          </cell>
        </row>
        <row r="20">
          <cell r="F20">
            <v>27628</v>
          </cell>
        </row>
        <row r="21">
          <cell r="F21">
            <v>1804</v>
          </cell>
        </row>
        <row r="22">
          <cell r="F22">
            <v>11792</v>
          </cell>
        </row>
        <row r="23">
          <cell r="F23">
            <v>63209</v>
          </cell>
        </row>
        <row r="24">
          <cell r="F24">
            <v>15044</v>
          </cell>
        </row>
        <row r="25">
          <cell r="F25">
            <v>3614434</v>
          </cell>
        </row>
        <row r="26">
          <cell r="F26">
            <v>159608232</v>
          </cell>
        </row>
        <row r="27">
          <cell r="F27">
            <v>85696341</v>
          </cell>
        </row>
        <row r="28">
          <cell r="F28">
            <v>256961390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minal PRINT"/>
      <sheetName val="Civil Admin PRINT"/>
      <sheetName val="Juvenile Minor PRINT"/>
      <sheetName val="Additional Activity PRINT"/>
    </sheetNames>
    <sheetDataSet>
      <sheetData sheetId="0">
        <row r="4">
          <cell r="A4" t="str">
            <v>Cases Pending 9/1/2020:</v>
          </cell>
        </row>
        <row r="47">
          <cell r="A47" t="str">
            <v>Cases Pending 8/31/2021: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zoomScale="71" zoomScaleNormal="71" workbookViewId="0">
      <selection sqref="A1:XFD1048576"/>
    </sheetView>
  </sheetViews>
  <sheetFormatPr defaultColWidth="9" defaultRowHeight="21"/>
  <cols>
    <col min="1" max="1" width="67.140625" style="28" bestFit="1" customWidth="1"/>
    <col min="2" max="8" width="15.7109375" style="21" customWidth="1"/>
    <col min="9" max="16384" width="9" style="21"/>
  </cols>
  <sheetData>
    <row r="1" spans="1:8">
      <c r="A1" s="28" t="s">
        <v>0</v>
      </c>
    </row>
    <row r="2" spans="1:8">
      <c r="B2" s="54" t="s">
        <v>1</v>
      </c>
      <c r="C2" s="55"/>
      <c r="D2" s="56"/>
      <c r="E2" s="54" t="s">
        <v>2</v>
      </c>
      <c r="F2" s="55"/>
      <c r="G2" s="56"/>
      <c r="H2" s="57" t="s">
        <v>3</v>
      </c>
    </row>
    <row r="3" spans="1:8" s="31" customFormat="1" ht="42">
      <c r="A3" s="29"/>
      <c r="B3" s="2" t="s">
        <v>4</v>
      </c>
      <c r="C3" s="30" t="s">
        <v>5</v>
      </c>
      <c r="D3" s="8" t="s">
        <v>6</v>
      </c>
      <c r="E3" s="30" t="s">
        <v>7</v>
      </c>
      <c r="F3" s="8" t="s">
        <v>8</v>
      </c>
      <c r="G3" s="30" t="s">
        <v>6</v>
      </c>
      <c r="H3" s="58"/>
    </row>
    <row r="4" spans="1:8" s="31" customFormat="1">
      <c r="A4" s="32" t="s">
        <v>9</v>
      </c>
      <c r="B4" s="3"/>
      <c r="D4" s="33"/>
      <c r="F4" s="33"/>
      <c r="H4" s="4"/>
    </row>
    <row r="5" spans="1:8">
      <c r="A5" s="34" t="s">
        <v>10</v>
      </c>
      <c r="B5" s="5">
        <f>[1]Criminal!D32</f>
        <v>2662176</v>
      </c>
      <c r="C5" s="21">
        <f>[1]Criminal!E32</f>
        <v>35182</v>
      </c>
      <c r="D5" s="35">
        <f>[1]Criminal!F32</f>
        <v>4395</v>
      </c>
      <c r="E5" s="21">
        <f>[1]Criminal!G32</f>
        <v>339920</v>
      </c>
      <c r="F5" s="35">
        <f>[1]Criminal!H32</f>
        <v>479124</v>
      </c>
      <c r="G5" s="21">
        <f>[1]Criminal!I32</f>
        <v>18918</v>
      </c>
      <c r="H5" s="6">
        <f>SUM(B5:G5)</f>
        <v>3539715</v>
      </c>
    </row>
    <row r="6" spans="1:8">
      <c r="A6" s="34" t="s">
        <v>11</v>
      </c>
      <c r="B6" s="5">
        <f>[1]Criminal!D33</f>
        <v>1586416</v>
      </c>
      <c r="C6" s="21">
        <f>[1]Criminal!E33</f>
        <v>11528</v>
      </c>
      <c r="D6" s="35">
        <f>[1]Criminal!F33</f>
        <v>303</v>
      </c>
      <c r="E6" s="21">
        <f>[1]Criminal!G33</f>
        <v>199119</v>
      </c>
      <c r="F6" s="35">
        <f>[1]Criminal!H33</f>
        <v>248813</v>
      </c>
      <c r="G6" s="21">
        <f>[1]Criminal!I33</f>
        <v>5304</v>
      </c>
      <c r="H6" s="6">
        <f t="shared" ref="H6:H7" si="0">SUM(B6:G6)</f>
        <v>2051483</v>
      </c>
    </row>
    <row r="7" spans="1:8">
      <c r="A7" s="36" t="s">
        <v>12</v>
      </c>
      <c r="B7" s="5">
        <f>[1]Criminal!D$2</f>
        <v>-20985</v>
      </c>
      <c r="C7" s="21">
        <f>[1]Criminal!E$2</f>
        <v>-780</v>
      </c>
      <c r="D7" s="35">
        <f>[1]Criminal!F$2</f>
        <v>-272</v>
      </c>
      <c r="E7" s="21">
        <f>[1]Criminal!G$2</f>
        <v>-12741</v>
      </c>
      <c r="F7" s="35">
        <f>[1]Criminal!H$2</f>
        <v>4678</v>
      </c>
      <c r="G7" s="21">
        <f>[1]Criminal!I$2</f>
        <v>-333</v>
      </c>
      <c r="H7" s="6">
        <f t="shared" si="0"/>
        <v>-30433</v>
      </c>
    </row>
    <row r="8" spans="1:8">
      <c r="A8" s="37"/>
      <c r="B8" s="5"/>
      <c r="D8" s="35"/>
      <c r="F8" s="35"/>
      <c r="H8" s="6"/>
    </row>
    <row r="9" spans="1:8">
      <c r="A9" s="38" t="s">
        <v>13</v>
      </c>
      <c r="B9" s="5"/>
      <c r="D9" s="35"/>
      <c r="F9" s="35"/>
      <c r="H9" s="6"/>
    </row>
    <row r="10" spans="1:8">
      <c r="A10" s="36" t="s">
        <v>14</v>
      </c>
      <c r="B10" s="5">
        <f>[1]Criminal!D$6</f>
        <v>1115801</v>
      </c>
      <c r="C10" s="21">
        <f>[1]Criminal!E$6</f>
        <v>10932</v>
      </c>
      <c r="D10" s="35">
        <f>[1]Criminal!F$6</f>
        <v>1029</v>
      </c>
      <c r="E10" s="21">
        <f>[1]Criminal!G$6</f>
        <v>53824</v>
      </c>
      <c r="F10" s="35">
        <f>[1]Criminal!H$6</f>
        <v>109102</v>
      </c>
      <c r="G10" s="21">
        <f>[1]Criminal!I$6</f>
        <v>7160</v>
      </c>
      <c r="H10" s="6">
        <f t="shared" ref="H10:H13" si="1">SUM(B10:G10)</f>
        <v>1297848</v>
      </c>
    </row>
    <row r="11" spans="1:8">
      <c r="A11" s="36" t="s">
        <v>15</v>
      </c>
      <c r="B11" s="5">
        <f>[1]Criminal!D$5</f>
        <v>244594</v>
      </c>
      <c r="C11" s="21">
        <f>[1]Criminal!E$5</f>
        <v>1565</v>
      </c>
      <c r="D11" s="35">
        <f>[1]Criminal!F$5</f>
        <v>63</v>
      </c>
      <c r="E11" s="21">
        <f>[1]Criminal!G$5</f>
        <v>24160</v>
      </c>
      <c r="F11" s="35">
        <f>[1]Criminal!H$5</f>
        <v>33221</v>
      </c>
      <c r="G11" s="21">
        <f>[1]Criminal!I$5</f>
        <v>976</v>
      </c>
      <c r="H11" s="6">
        <f t="shared" si="1"/>
        <v>304579</v>
      </c>
    </row>
    <row r="12" spans="1:8">
      <c r="A12" s="36" t="s">
        <v>16</v>
      </c>
      <c r="B12" s="7">
        <f>[1]Criminal!D$4</f>
        <v>24274</v>
      </c>
      <c r="C12" s="26">
        <f>[1]Criminal!E$4</f>
        <v>29</v>
      </c>
      <c r="D12" s="1">
        <f>[1]Criminal!F$4</f>
        <v>224</v>
      </c>
      <c r="E12" s="26">
        <f>[1]Criminal!G$4</f>
        <v>2188</v>
      </c>
      <c r="F12" s="1">
        <f>[1]Criminal!H$4</f>
        <v>2265</v>
      </c>
      <c r="G12" s="26">
        <f>[1]Criminal!I$4</f>
        <v>373</v>
      </c>
      <c r="H12" s="9">
        <f t="shared" si="1"/>
        <v>29353</v>
      </c>
    </row>
    <row r="13" spans="1:8">
      <c r="A13" s="38" t="s">
        <v>17</v>
      </c>
      <c r="B13" s="12">
        <f>[1]Criminal!D$28</f>
        <v>4025860</v>
      </c>
      <c r="C13" s="27">
        <f>[1]Criminal!E$28</f>
        <v>46928</v>
      </c>
      <c r="D13" s="39">
        <f>[1]Criminal!F$28</f>
        <v>5439</v>
      </c>
      <c r="E13" s="27">
        <f>[1]Criminal!G$28</f>
        <v>407351</v>
      </c>
      <c r="F13" s="39">
        <f>[1]Criminal!H$28</f>
        <v>628390</v>
      </c>
      <c r="G13" s="27">
        <f>[1]Criminal!I$28</f>
        <v>27094</v>
      </c>
      <c r="H13" s="13">
        <f t="shared" si="1"/>
        <v>5141062</v>
      </c>
    </row>
    <row r="14" spans="1:8">
      <c r="A14" s="37"/>
      <c r="B14" s="5"/>
      <c r="D14" s="35"/>
      <c r="F14" s="35"/>
      <c r="H14" s="6"/>
    </row>
    <row r="15" spans="1:8">
      <c r="A15" s="38" t="s">
        <v>18</v>
      </c>
      <c r="B15" s="5"/>
      <c r="D15" s="35"/>
      <c r="F15" s="35"/>
      <c r="H15" s="6"/>
    </row>
    <row r="16" spans="1:8">
      <c r="A16" s="36" t="s">
        <v>19</v>
      </c>
      <c r="B16" s="5"/>
      <c r="D16" s="35"/>
      <c r="F16" s="35"/>
      <c r="H16" s="6"/>
    </row>
    <row r="17" spans="1:8">
      <c r="A17" s="37" t="s">
        <v>20</v>
      </c>
      <c r="B17" s="5">
        <f>[1]Criminal!D$11</f>
        <v>510083</v>
      </c>
      <c r="C17" s="21">
        <f>[1]Criminal!E$11</f>
        <v>4946</v>
      </c>
      <c r="D17" s="35">
        <f>[1]Criminal!F$11</f>
        <v>720</v>
      </c>
      <c r="E17" s="21">
        <f>[1]Criminal!G$11</f>
        <v>24546</v>
      </c>
      <c r="F17" s="35">
        <f>[1]Criminal!H$11</f>
        <v>58248</v>
      </c>
      <c r="G17" s="21">
        <f>[1]Criminal!I$11</f>
        <v>2921</v>
      </c>
      <c r="H17" s="6">
        <f t="shared" ref="H17:H19" si="2">SUM(B17:G17)</f>
        <v>601464</v>
      </c>
    </row>
    <row r="18" spans="1:8">
      <c r="A18" s="37" t="s">
        <v>21</v>
      </c>
      <c r="B18" s="7">
        <f>[1]Criminal!D$7</f>
        <v>120736</v>
      </c>
      <c r="C18" s="26">
        <f>[1]Criminal!E$7</f>
        <v>2780</v>
      </c>
      <c r="D18" s="1">
        <f>[1]Criminal!F$7</f>
        <v>451</v>
      </c>
      <c r="E18" s="26">
        <f>[1]Criminal!G$7</f>
        <v>15136</v>
      </c>
      <c r="F18" s="1">
        <f>[1]Criminal!H$7</f>
        <v>28749</v>
      </c>
      <c r="G18" s="26">
        <f>[1]Criminal!I$7</f>
        <v>1797</v>
      </c>
      <c r="H18" s="9">
        <f t="shared" si="2"/>
        <v>169649</v>
      </c>
    </row>
    <row r="19" spans="1:8">
      <c r="A19" s="36" t="s">
        <v>22</v>
      </c>
      <c r="B19" s="5">
        <f>[1]Criminal!D$29</f>
        <v>630819</v>
      </c>
      <c r="C19" s="21">
        <f>[1]Criminal!E$29</f>
        <v>7726</v>
      </c>
      <c r="D19" s="35">
        <f>[1]Criminal!F$29</f>
        <v>1171</v>
      </c>
      <c r="E19" s="21">
        <f>[1]Criminal!G$29</f>
        <v>39682</v>
      </c>
      <c r="F19" s="35">
        <f>[1]Criminal!H$29</f>
        <v>86997</v>
      </c>
      <c r="G19" s="21">
        <f>[1]Criminal!I$29</f>
        <v>4718</v>
      </c>
      <c r="H19" s="6">
        <f t="shared" si="2"/>
        <v>771113</v>
      </c>
    </row>
    <row r="20" spans="1:8">
      <c r="A20" s="38"/>
      <c r="B20" s="5"/>
      <c r="D20" s="35"/>
      <c r="F20" s="35"/>
      <c r="H20" s="6"/>
    </row>
    <row r="21" spans="1:8">
      <c r="A21" s="36" t="s">
        <v>23</v>
      </c>
      <c r="B21" s="5"/>
      <c r="D21" s="35"/>
      <c r="F21" s="35"/>
      <c r="H21" s="6"/>
    </row>
    <row r="22" spans="1:8">
      <c r="A22" s="37" t="s">
        <v>24</v>
      </c>
      <c r="B22" s="5"/>
      <c r="D22" s="35"/>
      <c r="F22" s="35"/>
      <c r="H22" s="6"/>
    </row>
    <row r="23" spans="1:8">
      <c r="A23" s="40" t="s">
        <v>25</v>
      </c>
      <c r="B23" s="5">
        <f>[1]Criminal!D$10</f>
        <v>35180</v>
      </c>
      <c r="C23" s="21">
        <f>[1]Criminal!E$10</f>
        <v>218</v>
      </c>
      <c r="D23" s="35">
        <f>[1]Criminal!F$10</f>
        <v>10</v>
      </c>
      <c r="E23" s="21">
        <f>[1]Criminal!G$10</f>
        <v>2403</v>
      </c>
      <c r="F23" s="35">
        <f>[1]Criminal!H$10</f>
        <v>3126</v>
      </c>
      <c r="G23" s="21">
        <f>[1]Criminal!I$10</f>
        <v>180</v>
      </c>
      <c r="H23" s="6">
        <f t="shared" ref="H23:H25" si="3">SUM(B23:G23)</f>
        <v>41117</v>
      </c>
    </row>
    <row r="24" spans="1:8">
      <c r="A24" s="40" t="s">
        <v>26</v>
      </c>
      <c r="B24" s="5">
        <f>[1]Criminal!D8</f>
        <v>17945</v>
      </c>
      <c r="C24" s="21">
        <f>[1]Criminal!E8</f>
        <v>118</v>
      </c>
      <c r="D24" s="35">
        <f>[1]Criminal!F8</f>
        <v>3</v>
      </c>
      <c r="E24" s="21">
        <f>[1]Criminal!G8</f>
        <v>894</v>
      </c>
      <c r="F24" s="35">
        <f>[1]Criminal!H8</f>
        <v>1793</v>
      </c>
      <c r="G24" s="21">
        <f>[1]Criminal!I8</f>
        <v>102</v>
      </c>
      <c r="H24" s="6">
        <f t="shared" si="3"/>
        <v>20855</v>
      </c>
    </row>
    <row r="25" spans="1:8">
      <c r="A25" s="40" t="s">
        <v>27</v>
      </c>
      <c r="B25" s="5">
        <f>[1]Criminal!D9</f>
        <v>24</v>
      </c>
      <c r="C25" s="21">
        <f>[1]Criminal!E9</f>
        <v>0</v>
      </c>
      <c r="D25" s="35">
        <f>[1]Criminal!F9</f>
        <v>0</v>
      </c>
      <c r="E25" s="21">
        <f>[1]Criminal!G9</f>
        <v>0</v>
      </c>
      <c r="F25" s="35">
        <f>[1]Criminal!H9</f>
        <v>29</v>
      </c>
      <c r="G25" s="21">
        <f>[1]Criminal!I9</f>
        <v>1</v>
      </c>
      <c r="H25" s="6">
        <f t="shared" si="3"/>
        <v>54</v>
      </c>
    </row>
    <row r="26" spans="1:8">
      <c r="A26" s="37" t="s">
        <v>28</v>
      </c>
      <c r="B26" s="5"/>
      <c r="D26" s="35"/>
      <c r="F26" s="35"/>
      <c r="H26" s="6"/>
    </row>
    <row r="27" spans="1:8">
      <c r="A27" s="40" t="s">
        <v>26</v>
      </c>
      <c r="B27" s="5">
        <f>[1]Criminal!D$13</f>
        <v>796</v>
      </c>
      <c r="C27" s="21">
        <f>[1]Criminal!E$13</f>
        <v>3</v>
      </c>
      <c r="D27" s="35">
        <f>[1]Criminal!F$13</f>
        <v>0</v>
      </c>
      <c r="E27" s="21">
        <f>[1]Criminal!G$13</f>
        <v>68</v>
      </c>
      <c r="F27" s="35">
        <f>[1]Criminal!H$13</f>
        <v>72</v>
      </c>
      <c r="G27" s="21">
        <f>[1]Criminal!I$13</f>
        <v>119</v>
      </c>
      <c r="H27" s="6">
        <f t="shared" ref="H27:H30" si="4">SUM(B27:G27)</f>
        <v>1058</v>
      </c>
    </row>
    <row r="28" spans="1:8">
      <c r="A28" s="40" t="s">
        <v>29</v>
      </c>
      <c r="B28" s="5">
        <f>[1]Criminal!D$12</f>
        <v>7</v>
      </c>
      <c r="C28" s="21">
        <f>[1]Criminal!E$12</f>
        <v>0</v>
      </c>
      <c r="D28" s="35">
        <f>[1]Criminal!F$12</f>
        <v>0</v>
      </c>
      <c r="E28" s="21">
        <f>[1]Criminal!G$12</f>
        <v>3</v>
      </c>
      <c r="F28" s="35">
        <f>[1]Criminal!H$12</f>
        <v>0</v>
      </c>
      <c r="G28" s="21">
        <f>[1]Criminal!I$12</f>
        <v>0</v>
      </c>
      <c r="H28" s="6">
        <f t="shared" si="4"/>
        <v>10</v>
      </c>
    </row>
    <row r="29" spans="1:8">
      <c r="A29" s="37" t="s">
        <v>21</v>
      </c>
      <c r="B29" s="7">
        <f>[1]Criminal!D$14</f>
        <v>73799</v>
      </c>
      <c r="C29" s="26">
        <f>[1]Criminal!E$14</f>
        <v>2250</v>
      </c>
      <c r="D29" s="1">
        <f>[1]Criminal!F$14</f>
        <v>8</v>
      </c>
      <c r="E29" s="26">
        <f>[1]Criminal!G$14</f>
        <v>3927</v>
      </c>
      <c r="F29" s="1">
        <f>[1]Criminal!H$14</f>
        <v>4981</v>
      </c>
      <c r="G29" s="26">
        <f>[1]Criminal!I$14</f>
        <v>669</v>
      </c>
      <c r="H29" s="9">
        <f t="shared" si="4"/>
        <v>85634</v>
      </c>
    </row>
    <row r="30" spans="1:8">
      <c r="A30" s="36" t="s">
        <v>30</v>
      </c>
      <c r="B30" s="5">
        <f>[1]Criminal!D$30</f>
        <v>127751</v>
      </c>
      <c r="C30" s="21">
        <f>[1]Criminal!E$30</f>
        <v>2589</v>
      </c>
      <c r="D30" s="35">
        <f>[1]Criminal!F$30</f>
        <v>21</v>
      </c>
      <c r="E30" s="21">
        <f>[1]Criminal!G$30</f>
        <v>7295</v>
      </c>
      <c r="F30" s="35">
        <f>[1]Criminal!H$30</f>
        <v>10001</v>
      </c>
      <c r="G30" s="21">
        <f>[1]Criminal!I$30</f>
        <v>1071</v>
      </c>
      <c r="H30" s="6">
        <f t="shared" si="4"/>
        <v>148728</v>
      </c>
    </row>
    <row r="31" spans="1:8">
      <c r="A31" s="37"/>
      <c r="B31" s="5"/>
      <c r="D31" s="35"/>
      <c r="F31" s="35"/>
      <c r="H31" s="6"/>
    </row>
    <row r="32" spans="1:8">
      <c r="A32" s="36" t="s">
        <v>31</v>
      </c>
      <c r="B32" s="5"/>
      <c r="D32" s="35"/>
      <c r="F32" s="35"/>
      <c r="H32" s="6"/>
    </row>
    <row r="33" spans="1:8">
      <c r="A33" s="37" t="s">
        <v>32</v>
      </c>
      <c r="B33" s="5">
        <f>[1]Criminal!$D$16</f>
        <v>85750</v>
      </c>
      <c r="C33" s="41" t="s">
        <v>33</v>
      </c>
      <c r="D33" s="42" t="s">
        <v>33</v>
      </c>
      <c r="E33" s="41" t="s">
        <v>33</v>
      </c>
      <c r="F33" s="42" t="s">
        <v>33</v>
      </c>
      <c r="G33" s="41" t="s">
        <v>33</v>
      </c>
      <c r="H33" s="6">
        <f t="shared" ref="H33:H45" si="5">SUM(B33:G33)</f>
        <v>85750</v>
      </c>
    </row>
    <row r="34" spans="1:8">
      <c r="A34" s="37" t="s">
        <v>34</v>
      </c>
      <c r="B34" s="5">
        <f>[1]Criminal!D$15</f>
        <v>114445</v>
      </c>
      <c r="C34" s="21">
        <f>[1]Criminal!E$15</f>
        <v>908</v>
      </c>
      <c r="D34" s="35">
        <f>[1]Criminal!F$15</f>
        <v>55</v>
      </c>
      <c r="E34" s="21">
        <f>[1]Criminal!G$15</f>
        <v>4418</v>
      </c>
      <c r="F34" s="35">
        <f>[1]Criminal!H$15</f>
        <v>10068</v>
      </c>
      <c r="G34" s="21">
        <f>[1]Criminal!I$15</f>
        <v>347</v>
      </c>
      <c r="H34" s="6">
        <f t="shared" si="5"/>
        <v>130241</v>
      </c>
    </row>
    <row r="35" spans="1:8">
      <c r="A35" s="37" t="s">
        <v>35</v>
      </c>
      <c r="B35" s="5">
        <f>[1]Criminal!D$18</f>
        <v>436</v>
      </c>
      <c r="C35" s="21">
        <f>[1]Criminal!E$18</f>
        <v>0</v>
      </c>
      <c r="D35" s="35">
        <f>[1]Criminal!F$18</f>
        <v>0</v>
      </c>
      <c r="E35" s="21">
        <f>[1]Criminal!G$18</f>
        <v>15</v>
      </c>
      <c r="F35" s="35">
        <f>[1]Criminal!H$18</f>
        <v>63</v>
      </c>
      <c r="G35" s="21">
        <f>[1]Criminal!I$18</f>
        <v>2</v>
      </c>
      <c r="H35" s="6">
        <f t="shared" si="5"/>
        <v>516</v>
      </c>
    </row>
    <row r="36" spans="1:8">
      <c r="A36" s="37" t="s">
        <v>36</v>
      </c>
      <c r="B36" s="16" t="s">
        <v>33</v>
      </c>
      <c r="C36" s="22" t="s">
        <v>33</v>
      </c>
      <c r="D36" s="43" t="s">
        <v>33</v>
      </c>
      <c r="E36" s="22" t="s">
        <v>33</v>
      </c>
      <c r="F36" s="43">
        <f>[1]Criminal!$H$19</f>
        <v>184</v>
      </c>
      <c r="G36" s="22" t="s">
        <v>33</v>
      </c>
      <c r="H36" s="17">
        <f t="shared" si="5"/>
        <v>184</v>
      </c>
    </row>
    <row r="37" spans="1:8">
      <c r="A37" s="37" t="s">
        <v>37</v>
      </c>
      <c r="B37" s="16" t="s">
        <v>33</v>
      </c>
      <c r="C37" s="22" t="s">
        <v>33</v>
      </c>
      <c r="D37" s="43" t="s">
        <v>33</v>
      </c>
      <c r="E37" s="22">
        <f>[1]Criminal!G$20</f>
        <v>17</v>
      </c>
      <c r="F37" s="43">
        <f>[1]Criminal!H$20</f>
        <v>40</v>
      </c>
      <c r="G37" s="22" t="s">
        <v>33</v>
      </c>
      <c r="H37" s="17">
        <f t="shared" si="5"/>
        <v>57</v>
      </c>
    </row>
    <row r="38" spans="1:8">
      <c r="A38" s="37" t="s">
        <v>38</v>
      </c>
      <c r="B38" s="16">
        <f>[1]Criminal!$D$17</f>
        <v>11745</v>
      </c>
      <c r="C38" s="22" t="s">
        <v>33</v>
      </c>
      <c r="D38" s="43" t="s">
        <v>33</v>
      </c>
      <c r="E38" s="22" t="s">
        <v>33</v>
      </c>
      <c r="F38" s="43" t="s">
        <v>33</v>
      </c>
      <c r="G38" s="22" t="s">
        <v>33</v>
      </c>
      <c r="H38" s="17">
        <f t="shared" si="5"/>
        <v>11745</v>
      </c>
    </row>
    <row r="39" spans="1:8">
      <c r="A39" s="37" t="s">
        <v>39</v>
      </c>
      <c r="B39" s="18">
        <f>[1]Criminal!D$21</f>
        <v>36217</v>
      </c>
      <c r="C39" s="44">
        <f>[1]Criminal!E$21</f>
        <v>768</v>
      </c>
      <c r="D39" s="19">
        <f>[1]Criminal!F$21</f>
        <v>60</v>
      </c>
      <c r="E39" s="44">
        <f>[1]Criminal!G$21</f>
        <v>3066</v>
      </c>
      <c r="F39" s="19">
        <f>[1]Criminal!H$21</f>
        <v>5148</v>
      </c>
      <c r="G39" s="44">
        <f>[1]Criminal!I$21</f>
        <v>239</v>
      </c>
      <c r="H39" s="20">
        <f t="shared" si="5"/>
        <v>45498</v>
      </c>
    </row>
    <row r="40" spans="1:8">
      <c r="A40" s="36" t="s">
        <v>40</v>
      </c>
      <c r="B40" s="5">
        <f>[1]Criminal!D$31</f>
        <v>248593</v>
      </c>
      <c r="C40" s="21">
        <f>[1]Criminal!E$31</f>
        <v>1676</v>
      </c>
      <c r="D40" s="35">
        <f>[1]Criminal!F$31</f>
        <v>115</v>
      </c>
      <c r="E40" s="21">
        <f>[1]Criminal!G$31</f>
        <v>7516</v>
      </c>
      <c r="F40" s="35">
        <f>[1]Criminal!H$31</f>
        <v>15503</v>
      </c>
      <c r="G40" s="21">
        <f>[1]Criminal!I$31</f>
        <v>588</v>
      </c>
      <c r="H40" s="6">
        <f t="shared" si="5"/>
        <v>273991</v>
      </c>
    </row>
    <row r="41" spans="1:8">
      <c r="A41" s="37"/>
      <c r="B41" s="5"/>
      <c r="D41" s="35"/>
      <c r="F41" s="35"/>
      <c r="H41" s="6"/>
    </row>
    <row r="42" spans="1:8">
      <c r="A42" s="36" t="s">
        <v>41</v>
      </c>
      <c r="B42" s="7">
        <f>[1]Criminal!D$24</f>
        <v>61095</v>
      </c>
      <c r="C42" s="26">
        <f>[1]Criminal!E$24</f>
        <v>556</v>
      </c>
      <c r="D42" s="1">
        <f>[1]Criminal!F$24</f>
        <v>30</v>
      </c>
      <c r="E42" s="26">
        <f>[1]Criminal!G$24</f>
        <v>5911</v>
      </c>
      <c r="F42" s="1">
        <f>[1]Criminal!H$24</f>
        <v>12426</v>
      </c>
      <c r="G42" s="26">
        <f>[1]Criminal!I$24</f>
        <v>686</v>
      </c>
      <c r="H42" s="9">
        <f t="shared" si="5"/>
        <v>80704</v>
      </c>
    </row>
    <row r="43" spans="1:8">
      <c r="A43" s="38" t="s">
        <v>42</v>
      </c>
      <c r="B43" s="12">
        <f>[1]Criminal!D$22</f>
        <v>1068258</v>
      </c>
      <c r="C43" s="27">
        <f>[1]Criminal!E$22</f>
        <v>12547</v>
      </c>
      <c r="D43" s="39">
        <f>[1]Criminal!F$22</f>
        <v>1337</v>
      </c>
      <c r="E43" s="27">
        <f>[1]Criminal!G$22</f>
        <v>60404</v>
      </c>
      <c r="F43" s="39">
        <f>[1]Criminal!H$22</f>
        <v>124927</v>
      </c>
      <c r="G43" s="27">
        <f>[1]Criminal!I$22</f>
        <v>7063</v>
      </c>
      <c r="H43" s="13">
        <f t="shared" si="5"/>
        <v>1274536</v>
      </c>
    </row>
    <row r="44" spans="1:8">
      <c r="A44" s="21"/>
      <c r="B44" s="5"/>
      <c r="D44" s="35"/>
      <c r="F44" s="35"/>
      <c r="H44" s="6"/>
    </row>
    <row r="45" spans="1:8">
      <c r="A45" s="38" t="s">
        <v>43</v>
      </c>
      <c r="B45" s="5">
        <f>[1]Criminal!D$23</f>
        <v>268602</v>
      </c>
      <c r="C45" s="21">
        <f>[1]Criminal!E$23</f>
        <v>973</v>
      </c>
      <c r="D45" s="35">
        <f>[1]Criminal!F$23</f>
        <v>91</v>
      </c>
      <c r="E45" s="21">
        <f>[1]Criminal!G$23</f>
        <v>20576</v>
      </c>
      <c r="F45" s="35">
        <f>[1]Criminal!H$23</f>
        <v>28521</v>
      </c>
      <c r="G45" s="21">
        <f>[1]Criminal!I$23</f>
        <v>1254</v>
      </c>
      <c r="H45" s="6">
        <f t="shared" si="5"/>
        <v>320017</v>
      </c>
    </row>
    <row r="46" spans="1:8">
      <c r="A46" s="36"/>
      <c r="B46" s="5"/>
      <c r="D46" s="35"/>
      <c r="F46" s="35"/>
      <c r="H46" s="6"/>
    </row>
    <row r="47" spans="1:8">
      <c r="A47" s="38" t="s">
        <v>44</v>
      </c>
      <c r="B47" s="5"/>
      <c r="D47" s="35"/>
      <c r="F47" s="35"/>
      <c r="H47" s="6"/>
    </row>
    <row r="48" spans="1:8">
      <c r="A48" s="34" t="s">
        <v>10</v>
      </c>
      <c r="B48" s="5">
        <f>[1]Criminal!D35</f>
        <v>2565403</v>
      </c>
      <c r="C48" s="21">
        <f>[1]Criminal!E35</f>
        <v>33364</v>
      </c>
      <c r="D48" s="35">
        <f>[1]Criminal!F35</f>
        <v>4019</v>
      </c>
      <c r="E48" s="21">
        <f>[1]Criminal!G35</f>
        <v>314800</v>
      </c>
      <c r="F48" s="35">
        <f>[1]Criminal!H35</f>
        <v>459954</v>
      </c>
      <c r="G48" s="21">
        <f>[1]Criminal!I35</f>
        <v>17803</v>
      </c>
      <c r="H48" s="6">
        <f t="shared" ref="H48:H49" si="6">SUM(B48:G48)</f>
        <v>3395343</v>
      </c>
    </row>
    <row r="49" spans="1:8">
      <c r="A49" s="34" t="s">
        <v>11</v>
      </c>
      <c r="B49" s="5">
        <f>[1]Criminal!D36</f>
        <v>1604810</v>
      </c>
      <c r="C49" s="21">
        <f>[1]Criminal!E36</f>
        <v>10396</v>
      </c>
      <c r="D49" s="35">
        <f>[1]Criminal!F36</f>
        <v>298</v>
      </c>
      <c r="E49" s="21">
        <f>[1]Criminal!G36</f>
        <v>192998</v>
      </c>
      <c r="F49" s="35">
        <f>[1]Criminal!H36</f>
        <v>241603</v>
      </c>
      <c r="G49" s="21">
        <f>[1]Criminal!I36</f>
        <v>5465</v>
      </c>
      <c r="H49" s="6">
        <f t="shared" si="6"/>
        <v>2055570</v>
      </c>
    </row>
    <row r="50" spans="1:8">
      <c r="A50" s="34"/>
      <c r="B50" s="5"/>
      <c r="D50" s="35"/>
      <c r="F50" s="35"/>
      <c r="H50" s="6"/>
    </row>
    <row r="51" spans="1:8">
      <c r="A51" s="38" t="s">
        <v>45</v>
      </c>
      <c r="B51" s="5">
        <f>[1]Criminal!D$27</f>
        <v>140039</v>
      </c>
      <c r="C51" s="21">
        <f>[1]Criminal!E$27</f>
        <v>607</v>
      </c>
      <c r="D51" s="35">
        <f>[1]Criminal!F$27</f>
        <v>76</v>
      </c>
      <c r="E51" s="21">
        <f>[1]Criminal!G$27</f>
        <v>6228</v>
      </c>
      <c r="F51" s="35">
        <f>[1]Criminal!H$27</f>
        <v>13245</v>
      </c>
      <c r="G51" s="21">
        <f>[1]Criminal!I$27</f>
        <v>616</v>
      </c>
      <c r="H51" s="6">
        <f t="shared" ref="H51" si="7">SUM(B51:G51)</f>
        <v>160811</v>
      </c>
    </row>
    <row r="52" spans="1:8">
      <c r="A52" s="37"/>
      <c r="B52" s="5"/>
      <c r="D52" s="35"/>
      <c r="F52" s="35"/>
      <c r="H52" s="6"/>
    </row>
    <row r="53" spans="1:8">
      <c r="A53" s="38" t="s">
        <v>46</v>
      </c>
      <c r="B53" s="5"/>
      <c r="D53" s="35"/>
      <c r="F53" s="35"/>
      <c r="H53" s="6"/>
    </row>
    <row r="54" spans="1:8">
      <c r="A54" s="37" t="s">
        <v>47</v>
      </c>
      <c r="B54" s="5">
        <f>[1]Criminal!D25</f>
        <v>1502</v>
      </c>
      <c r="C54" s="21">
        <f>[1]Criminal!E25</f>
        <v>1</v>
      </c>
      <c r="D54" s="35">
        <f>[1]Criminal!F25</f>
        <v>2</v>
      </c>
      <c r="E54" s="21">
        <f>[1]Criminal!G25</f>
        <v>163</v>
      </c>
      <c r="F54" s="35">
        <f>[1]Criminal!H25</f>
        <v>290</v>
      </c>
      <c r="G54" s="21">
        <f>[1]Criminal!I25</f>
        <v>78</v>
      </c>
      <c r="H54" s="6">
        <f t="shared" ref="H54:H55" si="8">SUM(B54:G54)</f>
        <v>2036</v>
      </c>
    </row>
    <row r="55" spans="1:8">
      <c r="A55" s="37" t="s">
        <v>48</v>
      </c>
      <c r="B55" s="7">
        <f>[1]Criminal!D26</f>
        <v>6703</v>
      </c>
      <c r="C55" s="26">
        <f>[1]Criminal!E26</f>
        <v>38</v>
      </c>
      <c r="D55" s="1">
        <f>[1]Criminal!F26</f>
        <v>24</v>
      </c>
      <c r="E55" s="26">
        <f>[1]Criminal!G26</f>
        <v>176</v>
      </c>
      <c r="F55" s="1">
        <f>[1]Criminal!H26</f>
        <v>456</v>
      </c>
      <c r="G55" s="26">
        <f>[1]Criminal!I26</f>
        <v>75</v>
      </c>
      <c r="H55" s="9">
        <f t="shared" si="8"/>
        <v>7472</v>
      </c>
    </row>
    <row r="58" spans="1:8">
      <c r="A58"/>
      <c r="B58"/>
      <c r="C58"/>
      <c r="D58"/>
      <c r="E58"/>
      <c r="F58"/>
    </row>
    <row r="59" spans="1:8">
      <c r="A59"/>
      <c r="B59"/>
      <c r="C59"/>
      <c r="D59"/>
      <c r="E59"/>
      <c r="F59"/>
    </row>
    <row r="60" spans="1:8">
      <c r="A60"/>
      <c r="B60"/>
      <c r="C60"/>
      <c r="D60"/>
      <c r="E60"/>
      <c r="F60"/>
    </row>
    <row r="61" spans="1:8">
      <c r="A61"/>
      <c r="B61"/>
      <c r="C61"/>
      <c r="D61"/>
      <c r="E61"/>
      <c r="F61"/>
    </row>
    <row r="62" spans="1:8">
      <c r="A62"/>
      <c r="B62"/>
      <c r="C62"/>
      <c r="D62"/>
      <c r="E62"/>
      <c r="F62"/>
    </row>
    <row r="63" spans="1:8">
      <c r="A63"/>
      <c r="B63"/>
      <c r="C63"/>
      <c r="D63"/>
      <c r="E63"/>
      <c r="F63"/>
    </row>
    <row r="64" spans="1:8">
      <c r="A64"/>
      <c r="B64"/>
      <c r="C64"/>
      <c r="D64"/>
      <c r="E64"/>
      <c r="F64"/>
    </row>
    <row r="65" spans="1:6">
      <c r="A65"/>
      <c r="B65"/>
      <c r="C65"/>
      <c r="D65"/>
      <c r="E65"/>
      <c r="F65"/>
    </row>
    <row r="66" spans="1:6">
      <c r="A66"/>
      <c r="B66"/>
      <c r="C66"/>
      <c r="D66"/>
      <c r="E66"/>
      <c r="F66"/>
    </row>
    <row r="67" spans="1:6">
      <c r="A67"/>
      <c r="B67"/>
      <c r="C67"/>
      <c r="D67"/>
      <c r="E67"/>
      <c r="F67"/>
    </row>
    <row r="68" spans="1:6">
      <c r="A68"/>
      <c r="B68"/>
      <c r="C68"/>
      <c r="D68"/>
      <c r="E68"/>
      <c r="F68"/>
    </row>
    <row r="69" spans="1:6">
      <c r="A69"/>
      <c r="B69"/>
      <c r="C69"/>
      <c r="D69"/>
      <c r="E69"/>
      <c r="F69"/>
    </row>
    <row r="70" spans="1:6">
      <c r="A70"/>
      <c r="B70"/>
      <c r="C70"/>
      <c r="D70"/>
      <c r="E70"/>
      <c r="F70"/>
    </row>
    <row r="71" spans="1:6">
      <c r="A71"/>
      <c r="B71"/>
      <c r="C71"/>
      <c r="D71"/>
      <c r="E71"/>
      <c r="F71"/>
    </row>
    <row r="72" spans="1:6">
      <c r="A72"/>
      <c r="B72"/>
      <c r="C72"/>
      <c r="D72"/>
      <c r="E72"/>
      <c r="F72"/>
    </row>
  </sheetData>
  <mergeCells count="3">
    <mergeCell ref="B2:D2"/>
    <mergeCell ref="E2:G2"/>
    <mergeCell ref="H2:H3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zoomScale="71" zoomScaleNormal="71" workbookViewId="0">
      <selection sqref="A1:XFD1048576"/>
    </sheetView>
  </sheetViews>
  <sheetFormatPr defaultRowHeight="21"/>
  <cols>
    <col min="1" max="1" width="65.7109375" style="28" customWidth="1"/>
    <col min="2" max="10" width="20.7109375" style="21" customWidth="1"/>
    <col min="11" max="11" width="11" style="21" customWidth="1"/>
    <col min="12" max="16384" width="9.140625" style="21"/>
  </cols>
  <sheetData>
    <row r="1" spans="1:10">
      <c r="A1" s="28" t="s">
        <v>49</v>
      </c>
    </row>
    <row r="2" spans="1:10" ht="42">
      <c r="B2" s="24" t="s">
        <v>50</v>
      </c>
      <c r="C2" s="24" t="s">
        <v>51</v>
      </c>
      <c r="D2" s="24" t="s">
        <v>52</v>
      </c>
      <c r="E2" s="25" t="s">
        <v>3</v>
      </c>
      <c r="F2"/>
      <c r="G2"/>
      <c r="H2"/>
      <c r="I2"/>
      <c r="J2"/>
    </row>
    <row r="3" spans="1:10" s="31" customFormat="1">
      <c r="A3" s="45" t="str">
        <f>'[2]Criminal PRINT'!A4</f>
        <v>Cases Pending 9/1/2020:</v>
      </c>
      <c r="B3"/>
      <c r="C3"/>
      <c r="D3"/>
      <c r="E3"/>
      <c r="F3"/>
      <c r="G3"/>
      <c r="H3"/>
      <c r="I3"/>
      <c r="J3"/>
    </row>
    <row r="4" spans="1:10">
      <c r="A4" s="46" t="s">
        <v>10</v>
      </c>
      <c r="B4" s="21">
        <f>[1]Civil!F19</f>
        <v>264379</v>
      </c>
      <c r="C4" s="21">
        <f>[1]Civil!E19</f>
        <v>95179</v>
      </c>
      <c r="D4" s="21">
        <f>[1]Civil!$D19</f>
        <v>191300</v>
      </c>
      <c r="E4" s="21">
        <f>SUM(B4:D4)</f>
        <v>550858</v>
      </c>
      <c r="F4"/>
      <c r="G4"/>
      <c r="H4"/>
      <c r="I4"/>
      <c r="J4"/>
    </row>
    <row r="5" spans="1:10">
      <c r="A5" s="46" t="s">
        <v>11</v>
      </c>
      <c r="B5" s="21">
        <f>[1]Civil!F20</f>
        <v>4265</v>
      </c>
      <c r="C5" s="21">
        <f>[1]Civil!E20</f>
        <v>3117</v>
      </c>
      <c r="D5" s="21">
        <f>[1]Civil!$D20</f>
        <v>4935</v>
      </c>
      <c r="E5" s="21">
        <f t="shared" ref="E5:E6" si="0">SUM(B5:D5)</f>
        <v>12317</v>
      </c>
      <c r="F5"/>
      <c r="G5"/>
      <c r="H5"/>
      <c r="I5"/>
      <c r="J5"/>
    </row>
    <row r="6" spans="1:10">
      <c r="A6" s="28" t="s">
        <v>12</v>
      </c>
      <c r="B6" s="21">
        <f>[1]Civil!$F$2</f>
        <v>5413</v>
      </c>
      <c r="C6" s="21">
        <f>[1]Civil!$E$2</f>
        <v>-303</v>
      </c>
      <c r="D6" s="21">
        <f>[1]Civil!$D$2</f>
        <v>-1561</v>
      </c>
      <c r="E6" s="21">
        <f t="shared" si="0"/>
        <v>3549</v>
      </c>
      <c r="F6"/>
      <c r="G6"/>
      <c r="H6"/>
      <c r="I6"/>
      <c r="J6"/>
    </row>
    <row r="7" spans="1:10">
      <c r="F7"/>
      <c r="G7"/>
      <c r="H7"/>
      <c r="I7"/>
      <c r="J7"/>
    </row>
    <row r="8" spans="1:10">
      <c r="A8" s="47" t="s">
        <v>13</v>
      </c>
      <c r="F8"/>
      <c r="G8"/>
      <c r="H8"/>
      <c r="I8"/>
      <c r="J8"/>
    </row>
    <row r="9" spans="1:10">
      <c r="A9" s="28" t="s">
        <v>14</v>
      </c>
      <c r="B9" s="21">
        <f>[1]Civil!$F5</f>
        <v>314120</v>
      </c>
      <c r="C9" s="21">
        <f>[1]Civil!$E5</f>
        <v>131267</v>
      </c>
      <c r="D9" s="21">
        <f>[1]Civil!$D5</f>
        <v>56524</v>
      </c>
      <c r="E9" s="21">
        <f t="shared" ref="E9:E12" si="1">SUM(B9:D9)</f>
        <v>501911</v>
      </c>
      <c r="F9"/>
      <c r="G9"/>
      <c r="H9"/>
      <c r="I9"/>
      <c r="J9"/>
    </row>
    <row r="10" spans="1:10">
      <c r="A10" s="28" t="s">
        <v>15</v>
      </c>
      <c r="B10" s="21">
        <f>[1]Civil!$F6</f>
        <v>2847</v>
      </c>
      <c r="C10" s="21">
        <f>[1]Civil!$E6</f>
        <v>1802</v>
      </c>
      <c r="D10" s="21">
        <f>[1]Civil!$D6</f>
        <v>770</v>
      </c>
      <c r="E10" s="21">
        <f t="shared" si="1"/>
        <v>5419</v>
      </c>
      <c r="F10"/>
      <c r="G10"/>
      <c r="H10"/>
      <c r="I10"/>
      <c r="J10"/>
    </row>
    <row r="11" spans="1:10">
      <c r="A11" s="28" t="s">
        <v>16</v>
      </c>
      <c r="B11" s="26">
        <f>[1]Civil!$F7</f>
        <v>917</v>
      </c>
      <c r="C11" s="26">
        <f>[1]Civil!$E7</f>
        <v>720</v>
      </c>
      <c r="D11" s="26">
        <f>[1]Civil!$D7</f>
        <v>1198</v>
      </c>
      <c r="E11" s="26">
        <f t="shared" si="1"/>
        <v>2835</v>
      </c>
      <c r="F11"/>
      <c r="G11"/>
      <c r="H11"/>
      <c r="I11"/>
      <c r="J11"/>
    </row>
    <row r="12" spans="1:10">
      <c r="A12" s="47" t="s">
        <v>17</v>
      </c>
      <c r="B12" s="27">
        <f>[1]Civil!$F$3</f>
        <v>587676</v>
      </c>
      <c r="C12" s="27">
        <f>[1]Civil!$E$3</f>
        <v>228665</v>
      </c>
      <c r="D12" s="27">
        <f>[1]Civil!$D$3</f>
        <v>248231</v>
      </c>
      <c r="E12" s="27">
        <f t="shared" si="1"/>
        <v>1064572</v>
      </c>
      <c r="F12"/>
      <c r="G12"/>
      <c r="H12"/>
      <c r="I12"/>
      <c r="J12"/>
    </row>
    <row r="13" spans="1:10">
      <c r="A13" s="47"/>
      <c r="B13" s="48"/>
      <c r="C13" s="48"/>
      <c r="D13" s="48"/>
      <c r="E13" s="48"/>
      <c r="F13"/>
      <c r="G13"/>
      <c r="H13"/>
      <c r="I13"/>
      <c r="J13"/>
    </row>
    <row r="14" spans="1:10">
      <c r="A14" s="47" t="s">
        <v>18</v>
      </c>
      <c r="B14" s="48"/>
      <c r="C14" s="48"/>
      <c r="D14" s="48"/>
      <c r="E14" s="48"/>
      <c r="F14"/>
      <c r="G14"/>
      <c r="H14"/>
      <c r="I14"/>
      <c r="J14"/>
    </row>
    <row r="15" spans="1:10">
      <c r="A15" s="49" t="s">
        <v>53</v>
      </c>
      <c r="B15" s="21">
        <f>[1]Civil!$F9</f>
        <v>101982</v>
      </c>
      <c r="C15" s="21">
        <f>[1]Civil!$E9</f>
        <v>35797</v>
      </c>
      <c r="D15" s="21">
        <f>[1]Civil!$D9</f>
        <v>7073</v>
      </c>
      <c r="E15" s="21">
        <f t="shared" ref="E15:E22" si="2">SUM(B15:D15)</f>
        <v>144852</v>
      </c>
      <c r="F15"/>
      <c r="G15"/>
      <c r="H15"/>
      <c r="I15"/>
      <c r="J15"/>
    </row>
    <row r="16" spans="1:10">
      <c r="A16" s="49" t="s">
        <v>54</v>
      </c>
      <c r="B16" s="21">
        <f>[1]Civil!$F10</f>
        <v>24838</v>
      </c>
      <c r="C16" s="21">
        <f>[1]Civil!$E10</f>
        <v>645</v>
      </c>
      <c r="D16" s="21">
        <f>[1]Civil!$D10</f>
        <v>1633</v>
      </c>
      <c r="E16" s="21">
        <f t="shared" si="2"/>
        <v>27116</v>
      </c>
      <c r="F16"/>
      <c r="G16"/>
      <c r="H16"/>
      <c r="I16"/>
      <c r="J16"/>
    </row>
    <row r="17" spans="1:10">
      <c r="A17" s="49" t="s">
        <v>55</v>
      </c>
      <c r="B17" s="21">
        <f>[1]Civil!$F11</f>
        <v>14716</v>
      </c>
      <c r="C17" s="21">
        <f>[1]Civil!$E11</f>
        <v>39784</v>
      </c>
      <c r="D17" s="21">
        <f>[1]Civil!$D11</f>
        <v>17588</v>
      </c>
      <c r="E17" s="21">
        <f t="shared" si="2"/>
        <v>72088</v>
      </c>
      <c r="F17"/>
      <c r="G17"/>
      <c r="H17"/>
      <c r="I17"/>
      <c r="J17"/>
    </row>
    <row r="18" spans="1:10">
      <c r="A18" s="49" t="s">
        <v>56</v>
      </c>
      <c r="B18" s="21">
        <f>[1]Civil!$F12</f>
        <v>183</v>
      </c>
      <c r="C18" s="21">
        <f>[1]Civil!$E12</f>
        <v>125</v>
      </c>
      <c r="D18" s="21">
        <f>[1]Civil!$D12</f>
        <v>71</v>
      </c>
      <c r="E18" s="21">
        <f t="shared" si="2"/>
        <v>379</v>
      </c>
      <c r="F18"/>
      <c r="G18"/>
      <c r="H18"/>
      <c r="I18"/>
      <c r="J18"/>
    </row>
    <row r="19" spans="1:10">
      <c r="A19" s="49" t="s">
        <v>57</v>
      </c>
      <c r="B19" s="21">
        <f>[1]Civil!$F13</f>
        <v>18433</v>
      </c>
      <c r="C19" s="21">
        <f>[1]Civil!$E13</f>
        <v>8001</v>
      </c>
      <c r="D19" s="21">
        <f>[1]Civil!$D13</f>
        <v>7947</v>
      </c>
      <c r="E19" s="21">
        <f t="shared" si="2"/>
        <v>34381</v>
      </c>
      <c r="F19"/>
      <c r="G19"/>
      <c r="H19"/>
      <c r="I19"/>
      <c r="J19"/>
    </row>
    <row r="20" spans="1:10">
      <c r="A20" s="49" t="s">
        <v>58</v>
      </c>
      <c r="B20" s="21">
        <f>[1]Civil!$F14</f>
        <v>102983</v>
      </c>
      <c r="C20" s="21">
        <f>[1]Civil!$E14</f>
        <v>30635</v>
      </c>
      <c r="D20" s="21">
        <f>[1]Civil!$D14</f>
        <v>12730</v>
      </c>
      <c r="E20" s="21">
        <f t="shared" si="2"/>
        <v>146348</v>
      </c>
      <c r="F20"/>
      <c r="G20"/>
      <c r="H20"/>
      <c r="I20"/>
      <c r="J20"/>
    </row>
    <row r="21" spans="1:10">
      <c r="A21" s="49" t="s">
        <v>41</v>
      </c>
      <c r="B21" s="26">
        <f>[1]Civil!$F$8</f>
        <v>14791</v>
      </c>
      <c r="C21" s="26">
        <f>[1]Civil!$E$8</f>
        <v>10287</v>
      </c>
      <c r="D21" s="26">
        <f>[1]Civil!$D$8</f>
        <v>8580</v>
      </c>
      <c r="E21" s="26">
        <f t="shared" si="2"/>
        <v>33658</v>
      </c>
      <c r="F21"/>
      <c r="G21"/>
      <c r="H21"/>
      <c r="I21"/>
      <c r="J21"/>
    </row>
    <row r="22" spans="1:10">
      <c r="A22" s="50" t="s">
        <v>42</v>
      </c>
      <c r="B22" s="27">
        <f>[1]Civil!$F$15</f>
        <v>277926</v>
      </c>
      <c r="C22" s="27">
        <f>[1]Civil!$E$15</f>
        <v>125274</v>
      </c>
      <c r="D22" s="27">
        <f>[1]Civil!$D$15</f>
        <v>55622</v>
      </c>
      <c r="E22" s="27">
        <f t="shared" si="2"/>
        <v>458822</v>
      </c>
      <c r="F22"/>
      <c r="G22"/>
      <c r="H22"/>
      <c r="I22"/>
      <c r="J22"/>
    </row>
    <row r="23" spans="1:10">
      <c r="A23" s="49"/>
      <c r="F23"/>
      <c r="G23"/>
      <c r="H23"/>
      <c r="I23"/>
      <c r="J23"/>
    </row>
    <row r="24" spans="1:10">
      <c r="A24" s="50" t="s">
        <v>43</v>
      </c>
      <c r="B24" s="21">
        <f>[1]Civil!$F$16</f>
        <v>4685</v>
      </c>
      <c r="C24" s="21">
        <f>[1]Civil!$E$16</f>
        <v>3692</v>
      </c>
      <c r="D24" s="21">
        <f>[1]Civil!$D$16</f>
        <v>1645</v>
      </c>
      <c r="E24" s="21">
        <f>SUM(B24:D24)</f>
        <v>10022</v>
      </c>
      <c r="F24"/>
      <c r="G24"/>
      <c r="H24"/>
      <c r="I24"/>
      <c r="J24"/>
    </row>
    <row r="25" spans="1:10">
      <c r="F25"/>
      <c r="G25"/>
      <c r="H25"/>
      <c r="I25"/>
      <c r="J25"/>
    </row>
    <row r="26" spans="1:10">
      <c r="A26" s="47" t="str">
        <f>'[2]Criminal PRINT'!A47</f>
        <v>Cases Pending 8/31/2021:</v>
      </c>
      <c r="F26"/>
      <c r="G26"/>
      <c r="H26"/>
      <c r="I26"/>
      <c r="J26"/>
    </row>
    <row r="27" spans="1:10">
      <c r="A27" s="46" t="s">
        <v>10</v>
      </c>
      <c r="B27" s="21">
        <f>[1]Civil!$F22</f>
        <v>302015</v>
      </c>
      <c r="C27" s="21">
        <f>[1]Civil!$E22</f>
        <v>97471</v>
      </c>
      <c r="D27" s="21">
        <f>[1]Civil!$D22</f>
        <v>184767</v>
      </c>
      <c r="E27" s="21">
        <f t="shared" ref="E27:E28" si="3">SUM(B27:D27)</f>
        <v>584253</v>
      </c>
      <c r="F27"/>
      <c r="G27"/>
      <c r="H27"/>
      <c r="I27"/>
      <c r="J27"/>
    </row>
    <row r="28" spans="1:10">
      <c r="A28" s="46" t="s">
        <v>11</v>
      </c>
      <c r="B28" s="21">
        <f>[1]Civil!$F23</f>
        <v>5438</v>
      </c>
      <c r="C28" s="21">
        <f>[1]Civil!$E23</f>
        <v>4613</v>
      </c>
      <c r="D28" s="21">
        <f>[1]Civil!$D23</f>
        <v>5212</v>
      </c>
      <c r="E28" s="21">
        <f t="shared" si="3"/>
        <v>15263</v>
      </c>
      <c r="F28"/>
      <c r="G28"/>
      <c r="H28"/>
      <c r="I28"/>
      <c r="J28"/>
    </row>
    <row r="29" spans="1:10">
      <c r="F29"/>
      <c r="G29"/>
      <c r="H29"/>
      <c r="I29"/>
      <c r="J29"/>
    </row>
    <row r="30" spans="1:10">
      <c r="A30" s="47" t="s">
        <v>46</v>
      </c>
      <c r="F30"/>
      <c r="G30"/>
      <c r="H30"/>
      <c r="I30"/>
      <c r="J30"/>
    </row>
    <row r="31" spans="1:10">
      <c r="A31" s="51" t="s">
        <v>47</v>
      </c>
      <c r="B31" s="21">
        <f>[1]Civil!$F17</f>
        <v>345</v>
      </c>
      <c r="C31" s="21">
        <f>[1]Civil!$E17</f>
        <v>3415</v>
      </c>
      <c r="D31" s="21">
        <f>[1]Civil!$D17</f>
        <v>486</v>
      </c>
      <c r="E31" s="21">
        <f>SUM(B31:D31)</f>
        <v>4246</v>
      </c>
      <c r="F31"/>
      <c r="G31"/>
      <c r="H31"/>
      <c r="I31"/>
      <c r="J31"/>
    </row>
    <row r="32" spans="1:10">
      <c r="A32" s="51" t="s">
        <v>48</v>
      </c>
      <c r="B32" s="21">
        <f>[1]Civil!$F18</f>
        <v>446</v>
      </c>
      <c r="C32" s="21">
        <f>[1]Civil!$E18</f>
        <v>819</v>
      </c>
      <c r="D32" s="21">
        <f>[1]Civil!$D18</f>
        <v>104</v>
      </c>
      <c r="E32" s="21">
        <f t="shared" ref="E32" si="4">SUM(B32:D32)</f>
        <v>1369</v>
      </c>
      <c r="F32"/>
      <c r="G32"/>
      <c r="H32"/>
      <c r="I32"/>
      <c r="J32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zoomScale="91" zoomScaleNormal="91" workbookViewId="0">
      <selection activeCell="F25" sqref="F25"/>
    </sheetView>
  </sheetViews>
  <sheetFormatPr defaultRowHeight="21"/>
  <cols>
    <col min="1" max="1" width="94.28515625" style="10" bestFit="1" customWidth="1"/>
    <col min="2" max="20" width="20.7109375" style="10" customWidth="1"/>
    <col min="21" max="16384" width="9.140625" style="10"/>
  </cols>
  <sheetData>
    <row r="1" spans="1:2">
      <c r="A1" s="10" t="s">
        <v>59</v>
      </c>
    </row>
    <row r="2" spans="1:2">
      <c r="B2" s="11" t="s">
        <v>3</v>
      </c>
    </row>
    <row r="3" spans="1:2">
      <c r="A3" s="10" t="s">
        <v>60</v>
      </c>
      <c r="B3" s="22">
        <f>[1]Juvenile!$D2</f>
        <v>13580</v>
      </c>
    </row>
    <row r="4" spans="1:2">
      <c r="A4" s="10" t="s">
        <v>61</v>
      </c>
      <c r="B4" s="22">
        <f>[1]Juvenile!$D3</f>
        <v>3711</v>
      </c>
    </row>
    <row r="5" spans="1:2">
      <c r="A5" s="10" t="s">
        <v>62</v>
      </c>
      <c r="B5" s="22">
        <f>[1]Juvenile!$D4</f>
        <v>516</v>
      </c>
    </row>
    <row r="6" spans="1:2">
      <c r="A6" s="10" t="s">
        <v>63</v>
      </c>
      <c r="B6" s="22">
        <f>[1]Juvenile!$D5</f>
        <v>1156</v>
      </c>
    </row>
    <row r="7" spans="1:2">
      <c r="A7" s="10" t="s">
        <v>64</v>
      </c>
      <c r="B7" s="22">
        <f>[1]Juvenile!$D6</f>
        <v>1605</v>
      </c>
    </row>
    <row r="8" spans="1:2">
      <c r="A8" s="10" t="s">
        <v>65</v>
      </c>
      <c r="B8" s="22">
        <f>[1]Juvenile!$D7</f>
        <v>5120</v>
      </c>
    </row>
    <row r="9" spans="1:2">
      <c r="A9" s="10" t="s">
        <v>66</v>
      </c>
      <c r="B9" s="22">
        <f>[1]Juvenile!$D8</f>
        <v>698</v>
      </c>
    </row>
    <row r="10" spans="1:2">
      <c r="A10" s="10" t="s">
        <v>67</v>
      </c>
      <c r="B10" s="22">
        <f>[1]Juvenile!$D9</f>
        <v>45</v>
      </c>
    </row>
    <row r="11" spans="1:2">
      <c r="A11" s="10" t="s">
        <v>68</v>
      </c>
      <c r="B11" s="22">
        <f>[1]Juvenile!$D10</f>
        <v>2948</v>
      </c>
    </row>
    <row r="12" spans="1:2">
      <c r="A12" s="10" t="s">
        <v>69</v>
      </c>
      <c r="B12" s="21"/>
    </row>
    <row r="13" spans="1:2">
      <c r="A13" s="15" t="s">
        <v>70</v>
      </c>
      <c r="B13" s="21">
        <f>[1]Juvenile!$D11</f>
        <v>31</v>
      </c>
    </row>
    <row r="14" spans="1:2">
      <c r="A14" s="15" t="s">
        <v>71</v>
      </c>
      <c r="B14" s="21">
        <f>[1]Juvenile!$D12</f>
        <v>35</v>
      </c>
    </row>
    <row r="15" spans="1:2">
      <c r="A15" s="10" t="s">
        <v>72</v>
      </c>
      <c r="B15" s="21">
        <f>[1]Juvenile!$D13</f>
        <v>10</v>
      </c>
    </row>
    <row r="16" spans="1:2">
      <c r="A16" s="10" t="s">
        <v>73</v>
      </c>
      <c r="B16" s="21">
        <f>[1]Juvenile!$D14</f>
        <v>241</v>
      </c>
    </row>
    <row r="17" spans="1:2">
      <c r="A17" s="10" t="s">
        <v>74</v>
      </c>
      <c r="B17" s="21"/>
    </row>
    <row r="18" spans="1:2">
      <c r="A18" s="15" t="s">
        <v>75</v>
      </c>
      <c r="B18" s="21">
        <f>[1]Juvenile!$D15</f>
        <v>685</v>
      </c>
    </row>
    <row r="19" spans="1:2">
      <c r="A19" s="15" t="s">
        <v>76</v>
      </c>
      <c r="B19" s="21">
        <f>[1]Juvenile!$D16</f>
        <v>138</v>
      </c>
    </row>
    <row r="20" spans="1:2">
      <c r="A20" s="10" t="s">
        <v>77</v>
      </c>
      <c r="B20" s="21">
        <f>[1]Juvenile!$D17</f>
        <v>207</v>
      </c>
    </row>
    <row r="21" spans="1:2">
      <c r="A21" s="10" t="s">
        <v>78</v>
      </c>
      <c r="B21" s="21">
        <f>[1]Juvenile!$D18</f>
        <v>14</v>
      </c>
    </row>
    <row r="22" spans="1:2">
      <c r="A22" s="10" t="s">
        <v>79</v>
      </c>
      <c r="B22" s="21">
        <f>[1]Juvenile!$D19</f>
        <v>8977</v>
      </c>
    </row>
  </sheetData>
  <pageMargins left="0.7" right="0.7" top="0.75" bottom="0.75" header="0.3" footer="0.3"/>
  <pageSetup scale="7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6"/>
  <sheetViews>
    <sheetView tabSelected="1" zoomScale="91" zoomScaleNormal="91" workbookViewId="0">
      <selection activeCell="A6" sqref="A6"/>
    </sheetView>
  </sheetViews>
  <sheetFormatPr defaultRowHeight="21"/>
  <cols>
    <col min="1" max="1" width="102.140625" style="10" bestFit="1" customWidth="1"/>
    <col min="2" max="21" width="20.7109375" style="10" customWidth="1"/>
    <col min="22" max="16384" width="9.140625" style="10"/>
  </cols>
  <sheetData>
    <row r="1" spans="1:3">
      <c r="A1" s="10" t="s">
        <v>80</v>
      </c>
    </row>
    <row r="3" spans="1:3" ht="63">
      <c r="B3" s="14" t="s">
        <v>81</v>
      </c>
      <c r="C3" s="14" t="s">
        <v>82</v>
      </c>
    </row>
    <row r="4" spans="1:3">
      <c r="A4" s="10" t="s">
        <v>83</v>
      </c>
    </row>
    <row r="5" spans="1:3">
      <c r="A5" s="15" t="s">
        <v>84</v>
      </c>
      <c r="B5" s="21">
        <f>[1]Additional!$D2</f>
        <v>23780</v>
      </c>
      <c r="C5" s="22" t="s">
        <v>33</v>
      </c>
    </row>
    <row r="6" spans="1:3">
      <c r="A6" s="15" t="s">
        <v>85</v>
      </c>
      <c r="B6" s="21">
        <f>[1]Additional!D3</f>
        <v>102015</v>
      </c>
      <c r="C6" s="21">
        <f>[1]Additional!E3</f>
        <v>37718</v>
      </c>
    </row>
    <row r="7" spans="1:3">
      <c r="A7" s="15" t="s">
        <v>86</v>
      </c>
      <c r="B7" s="21">
        <f>[1]Additional!D4</f>
        <v>125604</v>
      </c>
      <c r="C7" s="21">
        <f>[1]Additional!E4</f>
        <v>50665</v>
      </c>
    </row>
    <row r="9" spans="1:3">
      <c r="C9" s="11" t="s">
        <v>3</v>
      </c>
    </row>
    <row r="10" spans="1:3">
      <c r="A10" s="10" t="s">
        <v>87</v>
      </c>
      <c r="C10" s="52"/>
    </row>
    <row r="11" spans="1:3">
      <c r="A11" s="15" t="s">
        <v>84</v>
      </c>
      <c r="C11" s="21">
        <f>[1]Additional!$F5</f>
        <v>211200</v>
      </c>
    </row>
    <row r="12" spans="1:3">
      <c r="A12" s="15" t="s">
        <v>85</v>
      </c>
      <c r="C12" s="21">
        <f>[1]Additional!$F6</f>
        <v>25406</v>
      </c>
    </row>
    <row r="13" spans="1:3">
      <c r="A13" s="15" t="s">
        <v>86</v>
      </c>
      <c r="C13" s="21">
        <f>[1]Additional!$F7</f>
        <v>28237</v>
      </c>
    </row>
    <row r="14" spans="1:3">
      <c r="A14" s="10" t="s">
        <v>88</v>
      </c>
      <c r="C14" s="21">
        <f>[1]Additional!$F8</f>
        <v>41563</v>
      </c>
    </row>
    <row r="15" spans="1:3">
      <c r="A15" s="10" t="s">
        <v>89</v>
      </c>
      <c r="C15" s="21">
        <f>[1]Additional!$F9</f>
        <v>1740</v>
      </c>
    </row>
    <row r="16" spans="1:3">
      <c r="A16" s="10" t="s">
        <v>90</v>
      </c>
      <c r="C16" s="21">
        <f>[1]Additional!$F10</f>
        <v>73</v>
      </c>
    </row>
    <row r="17" spans="1:3">
      <c r="A17" s="10" t="s">
        <v>91</v>
      </c>
      <c r="C17" s="21">
        <f>[1]Additional!$F11</f>
        <v>470</v>
      </c>
    </row>
    <row r="18" spans="1:3">
      <c r="A18" s="10" t="s">
        <v>92</v>
      </c>
      <c r="C18" s="21">
        <f>[1]Additional!$F12</f>
        <v>12002</v>
      </c>
    </row>
    <row r="19" spans="1:3">
      <c r="A19" s="10" t="s">
        <v>93</v>
      </c>
      <c r="C19" s="21">
        <f>[1]Additional!$F13</f>
        <v>9779</v>
      </c>
    </row>
    <row r="20" spans="1:3">
      <c r="A20" s="53" t="s">
        <v>94</v>
      </c>
      <c r="B20" s="15"/>
      <c r="C20" s="21">
        <f>[1]Additional!$F14</f>
        <v>5194</v>
      </c>
    </row>
    <row r="21" spans="1:3">
      <c r="A21" s="53" t="s">
        <v>95</v>
      </c>
      <c r="B21" s="15"/>
      <c r="C21" s="21">
        <f>[1]Additional!$F15</f>
        <v>23662</v>
      </c>
    </row>
    <row r="22" spans="1:3">
      <c r="A22" s="10" t="s">
        <v>96</v>
      </c>
      <c r="C22" s="21">
        <f>[1]Additional!$F16</f>
        <v>8514</v>
      </c>
    </row>
    <row r="23" spans="1:3">
      <c r="A23" s="10" t="s">
        <v>97</v>
      </c>
      <c r="C23" s="21">
        <f>[1]Additional!$F17</f>
        <v>227</v>
      </c>
    </row>
    <row r="24" spans="1:3">
      <c r="A24" s="10" t="s">
        <v>98</v>
      </c>
      <c r="C24" s="21">
        <f>[1]Additional!$F18</f>
        <v>1070</v>
      </c>
    </row>
    <row r="25" spans="1:3">
      <c r="A25" s="10" t="s">
        <v>99</v>
      </c>
      <c r="C25" s="21">
        <f>[1]Additional!$F19</f>
        <v>402</v>
      </c>
    </row>
    <row r="26" spans="1:3">
      <c r="A26" s="10" t="s">
        <v>100</v>
      </c>
      <c r="C26" s="21">
        <f>[1]Additional!$F20</f>
        <v>27628</v>
      </c>
    </row>
    <row r="27" spans="1:3">
      <c r="A27" s="53" t="s">
        <v>101</v>
      </c>
      <c r="B27" s="15"/>
    </row>
    <row r="28" spans="1:3">
      <c r="A28" s="15" t="s">
        <v>102</v>
      </c>
      <c r="B28" s="15"/>
      <c r="C28" s="21">
        <f>[1]Additional!$F21</f>
        <v>1804</v>
      </c>
    </row>
    <row r="29" spans="1:3">
      <c r="A29" s="15" t="s">
        <v>103</v>
      </c>
      <c r="C29" s="21">
        <f>[1]Additional!$F22</f>
        <v>11792</v>
      </c>
    </row>
    <row r="30" spans="1:3">
      <c r="A30" s="10" t="s">
        <v>104</v>
      </c>
      <c r="C30" s="21">
        <f>[1]Additional!$F23</f>
        <v>63209</v>
      </c>
    </row>
    <row r="31" spans="1:3">
      <c r="A31" s="10" t="s">
        <v>105</v>
      </c>
      <c r="C31" s="21">
        <f>[1]Additional!$F24</f>
        <v>15044</v>
      </c>
    </row>
    <row r="32" spans="1:3">
      <c r="A32" s="10" t="s">
        <v>106</v>
      </c>
      <c r="C32" s="23">
        <f>[1]Additional!$F25</f>
        <v>3614434</v>
      </c>
    </row>
    <row r="33" spans="1:3">
      <c r="A33" s="10" t="s">
        <v>107</v>
      </c>
      <c r="C33" s="23"/>
    </row>
    <row r="34" spans="1:3">
      <c r="A34" s="15" t="s">
        <v>108</v>
      </c>
      <c r="C34" s="23">
        <f>[1]Additional!$F26</f>
        <v>159608232</v>
      </c>
    </row>
    <row r="35" spans="1:3">
      <c r="A35" s="15" t="s">
        <v>109</v>
      </c>
      <c r="C35" s="23">
        <f>[1]Additional!$F27</f>
        <v>85696341</v>
      </c>
    </row>
    <row r="36" spans="1:3">
      <c r="A36" s="15" t="s">
        <v>3</v>
      </c>
      <c r="C36" s="23">
        <f>[1]Additional!$F28</f>
        <v>256961390</v>
      </c>
    </row>
  </sheetData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85C47-C597-4AD4-AFAA-B732B4CE886E}"/>
</file>

<file path=customXml/itemProps2.xml><?xml version="1.0" encoding="utf-8"?>
<ds:datastoreItem xmlns:ds="http://schemas.openxmlformats.org/officeDocument/2006/customXml" ds:itemID="{B9D3371E-9B90-4D1F-9ABF-B1790ACAADD8}"/>
</file>

<file path=customXml/itemProps3.xml><?xml version="1.0" encoding="utf-8"?>
<ds:datastoreItem xmlns:ds="http://schemas.openxmlformats.org/officeDocument/2006/customXml" ds:itemID="{680E8180-9ECC-460A-8DED-980A3BB7A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Texas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Jamal Kinan</cp:lastModifiedBy>
  <cp:revision/>
  <dcterms:created xsi:type="dcterms:W3CDTF">2014-11-10T13:38:30Z</dcterms:created>
  <dcterms:modified xsi:type="dcterms:W3CDTF">2022-02-17T19:49:30Z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18730000</vt:r8>
  </property>
</Properties>
</file>